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5835" windowWidth="15480" windowHeight="5880"/>
  </bookViews>
  <sheets>
    <sheet name="EN Com.Spec." sheetId="4" r:id="rId1"/>
    <sheet name="NL Com.Spec." sheetId="1" r:id="rId2"/>
    <sheet name="FR Com.Spec." sheetId="5" r:id="rId3"/>
    <sheet name="Allergens EN NL FR" sheetId="6" r:id="rId4"/>
  </sheets>
  <definedNames>
    <definedName name="_xlnm.Print_Area" localSheetId="0">'EN Com.Spec.'!$A$1:$E$44</definedName>
  </definedNames>
  <calcPr calcId="125725"/>
</workbook>
</file>

<file path=xl/calcChain.xml><?xml version="1.0" encoding="utf-8"?>
<calcChain xmlns="http://schemas.openxmlformats.org/spreadsheetml/2006/main">
  <c r="B8" i="6"/>
  <c r="B7"/>
  <c r="B6"/>
  <c r="B5"/>
  <c r="B4"/>
  <c r="B3"/>
  <c r="D1"/>
  <c r="E42" i="5"/>
  <c r="D42"/>
  <c r="C42"/>
  <c r="E41"/>
  <c r="D41"/>
  <c r="C41"/>
  <c r="E40"/>
  <c r="D40"/>
  <c r="C40"/>
  <c r="D37"/>
  <c r="B37"/>
  <c r="E34"/>
  <c r="E33"/>
  <c r="C33"/>
  <c r="E32"/>
  <c r="C32"/>
  <c r="C31"/>
  <c r="B31"/>
  <c r="C30"/>
  <c r="B30"/>
  <c r="B29"/>
  <c r="C28"/>
  <c r="B28"/>
  <c r="C27"/>
  <c r="B27"/>
  <c r="B25"/>
  <c r="B24"/>
  <c r="C23"/>
  <c r="B23"/>
  <c r="B22"/>
  <c r="B21"/>
  <c r="B20"/>
  <c r="D16"/>
  <c r="B16"/>
  <c r="D15"/>
  <c r="B15"/>
  <c r="D14"/>
  <c r="B14"/>
  <c r="D13"/>
  <c r="B13"/>
  <c r="D12"/>
  <c r="B12"/>
  <c r="D11"/>
  <c r="B11"/>
  <c r="D10"/>
  <c r="B10"/>
  <c r="D9"/>
  <c r="B9"/>
  <c r="E6"/>
  <c r="C6"/>
  <c r="B5"/>
  <c r="B4"/>
  <c r="E1"/>
  <c r="E42" i="1"/>
  <c r="D42"/>
  <c r="C42"/>
  <c r="E41"/>
  <c r="D41"/>
  <c r="C41"/>
  <c r="E40"/>
  <c r="D40"/>
  <c r="C40"/>
  <c r="D37"/>
  <c r="B37"/>
  <c r="E34"/>
  <c r="E33"/>
  <c r="C33"/>
  <c r="B33"/>
  <c r="E32"/>
  <c r="C32"/>
  <c r="B32"/>
  <c r="C31"/>
  <c r="B31"/>
  <c r="C30"/>
  <c r="B30"/>
  <c r="B29"/>
  <c r="C28"/>
  <c r="B28"/>
  <c r="C27"/>
  <c r="B27"/>
  <c r="B25"/>
  <c r="B24"/>
  <c r="C23"/>
  <c r="B23"/>
  <c r="B22"/>
  <c r="B21"/>
  <c r="B20"/>
  <c r="E16"/>
  <c r="D16"/>
  <c r="C16"/>
  <c r="B16"/>
  <c r="E15"/>
  <c r="D15"/>
  <c r="C15"/>
  <c r="B15"/>
  <c r="E14"/>
  <c r="D14"/>
  <c r="C14"/>
  <c r="B14"/>
  <c r="E13"/>
  <c r="D13"/>
  <c r="C13"/>
  <c r="B13"/>
  <c r="E12"/>
  <c r="D12"/>
  <c r="C12"/>
  <c r="B12"/>
  <c r="E11"/>
  <c r="D11"/>
  <c r="C11"/>
  <c r="B11"/>
  <c r="E10"/>
  <c r="D10"/>
  <c r="C10"/>
  <c r="B10"/>
  <c r="E9"/>
  <c r="D9"/>
  <c r="C9"/>
  <c r="B9"/>
  <c r="E6"/>
  <c r="C6"/>
  <c r="B5"/>
  <c r="B4"/>
  <c r="E1"/>
</calcChain>
</file>

<file path=xl/comments1.xml><?xml version="1.0" encoding="utf-8"?>
<comments xmlns="http://schemas.openxmlformats.org/spreadsheetml/2006/main">
  <authors>
    <author>SBoone</author>
  </authors>
  <commentList>
    <comment ref="C23" authorId="0">
      <text>
        <r>
          <rPr>
            <b/>
            <sz val="8"/>
            <color indexed="81"/>
            <rFont val="Tahoma"/>
          </rPr>
          <t>SBoone:</t>
        </r>
        <r>
          <rPr>
            <sz val="8"/>
            <color indexed="81"/>
            <rFont val="Tahoma"/>
          </rPr>
          <t xml:space="preserve">
SELECT THE CORRECT UNIT OF MEASURE.</t>
        </r>
      </text>
    </comment>
  </commentList>
</comments>
</file>

<file path=xl/sharedStrings.xml><?xml version="1.0" encoding="utf-8"?>
<sst xmlns="http://schemas.openxmlformats.org/spreadsheetml/2006/main" count="328" uniqueCount="229">
  <si>
    <t>pH</t>
  </si>
  <si>
    <t>Productnaam</t>
  </si>
  <si>
    <t>per 100 gram product</t>
  </si>
  <si>
    <t>+/-</t>
  </si>
  <si>
    <t>EAN code</t>
  </si>
  <si>
    <t>PRODUCT INFORMATIE</t>
  </si>
  <si>
    <t>Artikel nummer</t>
  </si>
  <si>
    <t>Voedingswaarde</t>
  </si>
  <si>
    <t>Energie</t>
  </si>
  <si>
    <t>Eiwit</t>
  </si>
  <si>
    <t>Koolhydraten</t>
  </si>
  <si>
    <t>(waarvan suikers)</t>
  </si>
  <si>
    <t>Vet</t>
  </si>
  <si>
    <t>(waarvan verzadigd vet)</t>
  </si>
  <si>
    <t>Voedingsvezel</t>
  </si>
  <si>
    <t>Natrium</t>
  </si>
  <si>
    <t>Totaal kiemgetal</t>
  </si>
  <si>
    <t>g</t>
  </si>
  <si>
    <t>Land van herkomst</t>
  </si>
  <si>
    <t>Analytische kenmerken</t>
  </si>
  <si>
    <t>Gisten en schimmels</t>
  </si>
  <si>
    <t>Bereiding /dosering</t>
  </si>
  <si>
    <t>Microbiologische data</t>
  </si>
  <si>
    <t>Productomschrijving/ Toepassingsmogelijkheden</t>
  </si>
  <si>
    <t>Verpakkings soort/afmeting</t>
  </si>
  <si>
    <t xml:space="preserve">Zout </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</si>
  <si>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</si>
  <si>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</si>
  <si>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</si>
  <si>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</si>
  <si>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</si>
  <si>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</si>
  <si>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</si>
  <si>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</si>
  <si>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</si>
  <si>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</si>
  <si>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</si>
  <si>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</si>
  <si>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</si>
  <si>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</si>
  <si>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</si>
  <si>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</si>
  <si>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</si>
  <si>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</si>
  <si>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</si>
  <si>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</si>
  <si>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</si>
  <si>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</si>
  <si>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</si>
  <si>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</si>
  <si>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</si>
  <si>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</si>
  <si>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</si>
  <si>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Sodium</t>
  </si>
  <si>
    <t xml:space="preserve">Packaging material/dimensions </t>
  </si>
  <si>
    <t>Netto inhoud/Uitlekgewicht</t>
  </si>
  <si>
    <t>Net weight/Drained weight</t>
  </si>
  <si>
    <t>Country of origine</t>
  </si>
  <si>
    <t>primair</t>
  </si>
  <si>
    <t>soort</t>
  </si>
  <si>
    <t>gewicht</t>
  </si>
  <si>
    <t>secondair</t>
  </si>
  <si>
    <t>tertiair</t>
  </si>
  <si>
    <t>afmetingen</t>
  </si>
  <si>
    <t>dimensions</t>
  </si>
  <si>
    <t>weight</t>
  </si>
  <si>
    <t>type,sort</t>
  </si>
  <si>
    <t>recycled gewicht</t>
  </si>
  <si>
    <t>recycled weight</t>
  </si>
  <si>
    <t>Alle gebruikte grondstoffen zijn non GMO of non GMO by IP volgens verklaringen van onze leveranciers</t>
  </si>
  <si>
    <t>Salt</t>
  </si>
  <si>
    <t>Enterobacteriën</t>
  </si>
  <si>
    <t>Enterobacteriaceae</t>
  </si>
  <si>
    <t>Ingangsdatum:</t>
  </si>
  <si>
    <t>Droge stof</t>
  </si>
  <si>
    <t>Brix</t>
  </si>
  <si>
    <t>Salmonellae</t>
  </si>
  <si>
    <t>Dry matter</t>
  </si>
  <si>
    <t>Salmonella</t>
  </si>
  <si>
    <t>kJ / kcal</t>
  </si>
  <si>
    <t>The product is produced according to the Dutch and EU-legislation.</t>
  </si>
  <si>
    <t>Het product is geproduceerd i.o.m. de Nederlandse en EU-wetgeving.</t>
  </si>
  <si>
    <t>kve/g</t>
  </si>
  <si>
    <t>per 25 g</t>
  </si>
  <si>
    <t>cfu/g</t>
  </si>
  <si>
    <t>Staphylococcus aureus</t>
  </si>
  <si>
    <t xml:space="preserve">Vegetarisch: </t>
  </si>
  <si>
    <t xml:space="preserve">Veganistisch:  </t>
  </si>
  <si>
    <t xml:space="preserve">Halal:  </t>
  </si>
  <si>
    <t xml:space="preserve">Kosher badatz: </t>
  </si>
  <si>
    <t>Vegetarian:</t>
  </si>
  <si>
    <t>Vegan:</t>
  </si>
  <si>
    <t>%</t>
  </si>
  <si>
    <t>°</t>
  </si>
  <si>
    <t>days after opening.</t>
  </si>
  <si>
    <t>Production in:</t>
  </si>
  <si>
    <t>dagen na openen.</t>
  </si>
  <si>
    <t>Productie in:</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</si>
  <si>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</si>
  <si>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</si>
  <si>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</si>
  <si>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</si>
  <si>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</si>
  <si>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</si>
  <si>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</si>
  <si>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</si>
  <si>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</si>
  <si>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</si>
  <si>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</si>
  <si>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</si>
  <si>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</si>
  <si>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</si>
  <si>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</si>
  <si>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</si>
  <si>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</si>
  <si>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</si>
  <si>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</si>
  <si>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</si>
  <si>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</si>
  <si>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Sel</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</si>
  <si>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</si>
  <si>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</si>
  <si>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</si>
  <si>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</si>
  <si>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</si>
  <si>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</si>
  <si>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</si>
  <si>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</si>
  <si>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</si>
  <si>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poids recyclé</t>
  </si>
  <si>
    <t>pour 25 g</t>
  </si>
  <si>
    <t>Végétarien</t>
  </si>
  <si>
    <t>Végétalien</t>
  </si>
  <si>
    <t xml:space="preserve">Effectivedate: </t>
  </si>
  <si>
    <t>Cow's milk protein/Koemelkeiwit/Protéines du lait de vache</t>
  </si>
  <si>
    <t>Lactose/Lactose/Lactose</t>
  </si>
  <si>
    <t>Chicken egg/Kippenei eiwit/Protéines d'oeufs de poule</t>
  </si>
  <si>
    <t>Wheat/Tarwe/Froment</t>
  </si>
  <si>
    <t>Rye/Rogge/Seigle</t>
  </si>
  <si>
    <t>Beef/Rundvlees/Boeuf</t>
  </si>
  <si>
    <t>Pork/Varkensvlees/Porc</t>
  </si>
  <si>
    <t>Chicken/Kippenvlees/Poulet</t>
  </si>
  <si>
    <t>Fish/Vis/Poisson</t>
  </si>
  <si>
    <t>Shelfish&amp;Crustaceans/Schaal-&amp;schelpdier/Mollusques et crustacés</t>
  </si>
  <si>
    <t>Maize/Maïs/Maïs</t>
  </si>
  <si>
    <t>Cacoa/Cacao/Cacao</t>
  </si>
  <si>
    <t>Legumes-pulses/Peulvruchten/Légumineuses</t>
  </si>
  <si>
    <t>Nuts/Noten/Noix</t>
  </si>
  <si>
    <t>Nut oil/Notenolie/Huile de noix</t>
  </si>
  <si>
    <t>Peanuts/Pinda/Arachides</t>
  </si>
  <si>
    <t>Peanut oil/Pindaolie/Huile d'arachide</t>
  </si>
  <si>
    <t>Sesame/Sesam/Sésame</t>
  </si>
  <si>
    <t>Sesame oil/Sesamolie/Huile de sésame</t>
  </si>
  <si>
    <t>Coriander/Koriander/Coriandre</t>
  </si>
  <si>
    <t>Celery/Selderij/Céleri</t>
  </si>
  <si>
    <t>Carrot/Wortel/Carotte</t>
  </si>
  <si>
    <t>Lupine/Lupine/Lupine</t>
  </si>
  <si>
    <t>Mustard/Mosterd/Moutarde</t>
  </si>
  <si>
    <t>English/Nederlands/Français</t>
  </si>
  <si>
    <t>Article no./Artikelnr./Numéro d'article</t>
  </si>
  <si>
    <t>Net weight/Netto inhoud/Poids net / poids net égoutté</t>
  </si>
  <si>
    <t>EAN code/Code EAN</t>
  </si>
  <si>
    <t>Bacillus cereus</t>
  </si>
  <si>
    <t>Bacillus Cereus</t>
  </si>
  <si>
    <t>Effectivedate/Ingangsdatum/Date d'entrée en vigueur:</t>
  </si>
  <si>
    <t>ALLERGENS / ALLERGENEN / ALLERGÈNES</t>
  </si>
  <si>
    <t>secundair</t>
  </si>
  <si>
    <t>tertiaire</t>
  </si>
  <si>
    <t>secondaire</t>
  </si>
  <si>
    <t>primaire</t>
  </si>
  <si>
    <t>+ allergen is present/allergeen is aanwezig/présence d'allergènes</t>
  </si>
  <si>
    <t xml:space="preserve"> - allergen is absent/allergeen is afwezig/absence d'allergènes</t>
  </si>
  <si>
    <t>? not enough information available/niet voldoende informatie beschikbaar/informations insuffisantes</t>
  </si>
  <si>
    <t>jour suivant l’ouverture</t>
  </si>
  <si>
    <t>Fabriqué:</t>
  </si>
  <si>
    <t>cfu/g / per 0.01 g</t>
  </si>
  <si>
    <t>Acide</t>
  </si>
  <si>
    <t>Acid</t>
  </si>
  <si>
    <t>Zuren</t>
  </si>
  <si>
    <t>Valeur nutritive</t>
  </si>
  <si>
    <t>Énergie</t>
  </si>
  <si>
    <t>Le produit est fabriqué e.a. selon la législation européenne.</t>
  </si>
  <si>
    <t>yes/no</t>
  </si>
  <si>
    <t>Sulfite/Sulfiet/Sulfite E220 - E228 
&gt; 10 ppm</t>
  </si>
  <si>
    <t>Glutamate/Glutaminaat/Glutamine 
E620 - E625</t>
  </si>
  <si>
    <t xml:space="preserve">Convient au : </t>
  </si>
  <si>
    <t>Soy lecithin/Soja lecithine/Lécithine de soja</t>
  </si>
  <si>
    <t>Soy protein/Soja eiwit/Protéines de soja</t>
  </si>
  <si>
    <t>Matière sèche</t>
  </si>
  <si>
    <t>yes</t>
  </si>
  <si>
    <t>no</t>
  </si>
  <si>
    <t>Gluten/Gluten/Gluten</t>
  </si>
  <si>
    <t xml:space="preserve">Gluten free (gluten &lt; 20ppm) </t>
  </si>
  <si>
    <t>Glutenvrij  (gluten &lt; 20 ppm)</t>
  </si>
  <si>
    <t>EU</t>
  </si>
  <si>
    <t>Sans gluten (gluten &lt;20 ppm)</t>
  </si>
  <si>
    <t>days after production.</t>
  </si>
  <si>
    <t>not applicable - portion pack</t>
  </si>
  <si>
    <t>dagen af productie.</t>
  </si>
  <si>
    <t>jour à partir production.</t>
  </si>
  <si>
    <t>Gourmet strawberry jam 100 x 25g</t>
  </si>
  <si>
    <t>100x25g</t>
  </si>
  <si>
    <t>box</t>
  </si>
  <si>
    <t>5413226330106</t>
  </si>
  <si>
    <t>Strawberries (50%), Sugar, Glucose-Fructose Syrup, Gelling Agent (Pectin), Citric Acid.</t>
  </si>
  <si>
    <t>per 100 gram roduct</t>
  </si>
  <si>
    <t xml:space="preserve">par 100 grammes de produit </t>
  </si>
  <si>
    <t>1065 / 252</t>
  </si>
  <si>
    <t>A gelled mixture of strawberries and sugars. Prepared with 50g of strawberries per 100g.</t>
  </si>
  <si>
    <t>&lt; 1000</t>
  </si>
  <si>
    <t>&lt; 10</t>
  </si>
  <si>
    <t>2.95 - 3.10</t>
  </si>
  <si>
    <t>62 - 64</t>
  </si>
  <si>
    <t>Cup: best before in DDMMYY date embossed in bottom of the cup.
Carton: Julian code YYDDDLLL (YY=year, DDD=day, LLL=production line) + best before date in DDMMYY + production hour HH:MM</t>
  </si>
  <si>
    <t>cardboard box</t>
  </si>
  <si>
    <t>253x253x88</t>
  </si>
  <si>
    <t>Aardbeien (50%), suiker, glucose-fructosestroop, geleermiddel (pectine), voedingszuur (citroenzuur).</t>
  </si>
  <si>
    <t>Gourmet aardbei konfituur 100 x 25 g</t>
  </si>
  <si>
    <t>Een geleerde mix van aardbeien en suikers, verpakt in een cupje van 25g. Bereid met 50g aardbeien per 100g.</t>
  </si>
  <si>
    <t>kartonnen doos</t>
  </si>
  <si>
    <t xml:space="preserve">Cup: In de bodem van de cup THT code: DDMMJJ. 
Omdoos: Julian code (JJDDDLLL (JJ=jaar, DDD=dag, LLL=productielijn) + houdbaarheidsdatum in DDMMJJ + productie-uur UU:MM </t>
  </si>
  <si>
    <t>Gourmet Confiture aux fraises 100 x 25 g</t>
  </si>
  <si>
    <t>Fraises 50%, sucre, sirop de glucose-fructose, gelifiant (pectine), acidifiant (acide citrique).</t>
  </si>
  <si>
    <t>Mélange gélifié de fraises et sucres conditionné dans une coupe de 25g. Préparé avec 50g de fraises par 100g.</t>
  </si>
  <si>
    <t>carton: Julain code AAJJJLLL (AA=l'année, JJJ=jour,   LLL=ligne de production) et date limite de conservation en JJMMAA et l'heure.
Cup: date limite de conservation en JJMMAA.</t>
  </si>
  <si>
    <t>-</t>
  </si>
  <si>
    <t>PVC-cup + Alu/PET lidding foil</t>
  </si>
  <si>
    <t>1.4 g</t>
  </si>
  <si>
    <t>187 g</t>
  </si>
</sst>
</file>

<file path=xl/styles.xml><?xml version="1.0" encoding="utf-8"?>
<styleSheet xmlns="http://schemas.openxmlformats.org/spreadsheetml/2006/main">
  <numFmts count="1">
    <numFmt numFmtId="164" formatCode="dd\-mm\-yy"/>
  </numFmts>
  <fonts count="11">
    <font>
      <sz val="10"/>
      <name val="Arial"/>
    </font>
    <font>
      <sz val="10"/>
      <name val="Arial"/>
      <family val="2"/>
    </font>
    <font>
      <b/>
      <sz val="22"/>
      <name val="Arial"/>
      <family val="2"/>
    </font>
    <font>
      <sz val="9"/>
      <name val="Univers"/>
      <family val="2"/>
    </font>
    <font>
      <b/>
      <sz val="14"/>
      <name val="Arial"/>
      <family val="2"/>
    </font>
    <font>
      <sz val="14"/>
      <name val="Arial"/>
      <family val="2"/>
    </font>
    <font>
      <sz val="14"/>
      <name val="Arial"/>
    </font>
    <font>
      <sz val="12"/>
      <name val="Arial"/>
      <family val="2"/>
    </font>
    <font>
      <b/>
      <sz val="10"/>
      <name val="Arial"/>
      <family val="2"/>
    </font>
    <font>
      <sz val="8"/>
      <color indexed="81"/>
      <name val="Tahoma"/>
    </font>
    <font>
      <b/>
      <sz val="8"/>
      <color indexed="81"/>
      <name val="Tahoma"/>
    </font>
  </fonts>
  <fills count="3">
    <fill>
      <patternFill patternType="none"/>
    </fill>
    <fill>
      <patternFill patternType="gray125"/>
    </fill>
    <fill>
      <patternFill patternType="lightGray">
        <bgColor indexed="22"/>
      </patternFill>
    </fill>
  </fills>
  <borders count="42">
    <border>
      <left/>
      <right/>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298">
    <xf numFmtId="0" fontId="0" fillId="0" borderId="0" xfId="0"/>
    <xf numFmtId="0" fontId="0" fillId="0" borderId="0" xfId="0" applyBorder="1"/>
    <xf numFmtId="0" fontId="1" fillId="0" borderId="0" xfId="0" quotePrefix="1" applyFont="1"/>
    <xf numFmtId="0" fontId="1" fillId="0" borderId="0" xfId="0" applyFont="1"/>
    <xf numFmtId="0" fontId="1" fillId="0" borderId="0" xfId="0" quotePrefix="1" applyFont="1" applyFill="1" applyBorder="1" applyAlignment="1"/>
    <xf numFmtId="0" fontId="3" fillId="0" borderId="0" xfId="0" applyFont="1"/>
    <xf numFmtId="0" fontId="5" fillId="0" borderId="1" xfId="0" applyFont="1" applyBorder="1" applyAlignment="1">
      <alignment horizontal="left" vertical="top" wrapText="1"/>
    </xf>
    <xf numFmtId="0" fontId="4" fillId="0" borderId="2" xfId="0" quotePrefix="1" applyFont="1" applyBorder="1" applyAlignment="1">
      <alignment horizontal="center"/>
    </xf>
    <xf numFmtId="0" fontId="4" fillId="0" borderId="3" xfId="0" quotePrefix="1" applyFont="1" applyBorder="1" applyAlignment="1">
      <alignment horizontal="center"/>
    </xf>
    <xf numFmtId="0" fontId="4" fillId="0" borderId="4" xfId="0" applyFont="1" applyBorder="1"/>
    <xf numFmtId="0" fontId="4" fillId="0" borderId="4" xfId="0" applyFont="1" applyBorder="1" applyAlignment="1">
      <alignment vertical="top"/>
    </xf>
    <xf numFmtId="0" fontId="4" fillId="0" borderId="5" xfId="0" applyFont="1" applyBorder="1" applyAlignment="1">
      <alignment horizontal="left" vertical="top"/>
    </xf>
    <xf numFmtId="0" fontId="5" fillId="0" borderId="1" xfId="0" applyFont="1" applyBorder="1" applyAlignment="1">
      <alignment horizontal="left" vertical="top"/>
    </xf>
    <xf numFmtId="0" fontId="5" fillId="0" borderId="6" xfId="0" applyFont="1" applyBorder="1" applyAlignment="1">
      <alignmen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6" fillId="0" borderId="8" xfId="0" applyFont="1" applyBorder="1" applyAlignment="1">
      <alignmen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5" fillId="0" borderId="8" xfId="0" applyFont="1" applyBorder="1" applyAlignment="1"/>
    <xf numFmtId="0" fontId="5" fillId="0" borderId="9" xfId="0" applyFont="1" applyBorder="1" applyAlignment="1"/>
    <xf numFmtId="0" fontId="5" fillId="0" borderId="10" xfId="0" applyFont="1" applyBorder="1" applyAlignment="1"/>
    <xf numFmtId="0" fontId="6" fillId="0" borderId="5" xfId="0" applyFont="1" applyBorder="1" applyAlignment="1">
      <alignment vertical="top"/>
    </xf>
    <xf numFmtId="0" fontId="5" fillId="0" borderId="11" xfId="0" applyFont="1" applyBorder="1" applyAlignment="1">
      <alignment vertical="top" wrapText="1"/>
    </xf>
    <xf numFmtId="0" fontId="6" fillId="0" borderId="10" xfId="0" applyFont="1" applyBorder="1" applyAlignment="1">
      <alignment vertical="top"/>
    </xf>
    <xf numFmtId="0" fontId="6" fillId="0" borderId="10" xfId="0" applyFont="1" applyBorder="1" applyAlignment="1">
      <alignment vertical="top" wrapText="1"/>
    </xf>
    <xf numFmtId="0" fontId="6" fillId="0" borderId="7" xfId="0" applyFont="1" applyBorder="1" applyAlignment="1">
      <alignment vertical="top" wrapText="1"/>
    </xf>
    <xf numFmtId="0" fontId="5" fillId="0" borderId="9" xfId="0" applyFont="1" applyBorder="1" applyAlignment="1">
      <alignment wrapText="1"/>
    </xf>
    <xf numFmtId="0" fontId="6" fillId="0" borderId="0" xfId="0" applyFont="1" applyBorder="1" applyAlignment="1">
      <alignment vertical="top"/>
    </xf>
    <xf numFmtId="0" fontId="6" fillId="0" borderId="13" xfId="0" applyFont="1" applyBorder="1" applyAlignment="1">
      <alignment vertical="top"/>
    </xf>
    <xf numFmtId="0" fontId="6" fillId="0" borderId="14" xfId="0" applyFont="1" applyBorder="1" applyAlignment="1">
      <alignment vertical="top"/>
    </xf>
    <xf numFmtId="0" fontId="5" fillId="0" borderId="2" xfId="0" applyFont="1" applyBorder="1" applyAlignment="1"/>
    <xf numFmtId="0" fontId="5" fillId="0" borderId="3" xfId="0" applyFont="1" applyBorder="1" applyAlignment="1"/>
    <xf numFmtId="0" fontId="5" fillId="0" borderId="15" xfId="0" applyFont="1" applyBorder="1" applyAlignment="1">
      <alignment vertical="top" wrapText="1"/>
    </xf>
    <xf numFmtId="0" fontId="6" fillId="0" borderId="7" xfId="0" applyFont="1" applyBorder="1" applyAlignment="1">
      <alignment vertical="top"/>
    </xf>
    <xf numFmtId="0" fontId="6" fillId="0" borderId="8" xfId="0" applyFont="1" applyBorder="1" applyAlignment="1">
      <alignment horizontal="right" vertical="top"/>
    </xf>
    <xf numFmtId="0" fontId="6" fillId="0" borderId="16" xfId="0" applyFont="1" applyBorder="1" applyAlignment="1">
      <alignment vertical="top" wrapText="1"/>
    </xf>
    <xf numFmtId="0" fontId="7" fillId="0" borderId="17" xfId="0" applyFont="1" applyBorder="1" applyAlignment="1">
      <alignment horizontal="right"/>
    </xf>
    <xf numFmtId="0" fontId="5" fillId="0" borderId="9" xfId="0" applyFont="1" applyBorder="1" applyAlignment="1">
      <alignment horizontal="left"/>
    </xf>
    <xf numFmtId="0" fontId="5" fillId="0" borderId="16" xfId="0" applyFont="1" applyBorder="1" applyAlignment="1">
      <alignment horizontal="left"/>
    </xf>
    <xf numFmtId="0" fontId="5" fillId="0" borderId="11" xfId="0" applyFont="1" applyBorder="1" applyAlignment="1">
      <alignment horizontal="left"/>
    </xf>
    <xf numFmtId="0" fontId="5" fillId="0" borderId="8" xfId="0" applyFont="1" applyBorder="1" applyAlignment="1">
      <alignment vertical="top" wrapText="1"/>
    </xf>
    <xf numFmtId="0" fontId="5" fillId="0" borderId="8" xfId="0" applyFont="1" applyFill="1" applyBorder="1" applyAlignment="1">
      <alignment vertical="top" wrapText="1"/>
    </xf>
    <xf numFmtId="0" fontId="6" fillId="0" borderId="7" xfId="0" applyFont="1" applyBorder="1" applyAlignment="1" applyProtection="1">
      <alignment vertical="top" wrapText="1"/>
    </xf>
    <xf numFmtId="0" fontId="1" fillId="0" borderId="18" xfId="0" applyFont="1" applyBorder="1"/>
    <xf numFmtId="0" fontId="5" fillId="0" borderId="8" xfId="0" applyFont="1" applyFill="1" applyBorder="1" applyAlignment="1">
      <alignment horizontal="left" vertical="top" wrapText="1"/>
    </xf>
    <xf numFmtId="0" fontId="5" fillId="0" borderId="19" xfId="0" applyFont="1" applyBorder="1" applyAlignment="1"/>
    <xf numFmtId="0" fontId="4" fillId="0" borderId="9" xfId="0" applyFont="1" applyBorder="1" applyAlignment="1">
      <alignment horizontal="left" vertical="top" wrapText="1"/>
    </xf>
    <xf numFmtId="0" fontId="6" fillId="0" borderId="20" xfId="0" applyFont="1" applyBorder="1" applyAlignment="1">
      <alignment horizontal="right" vertical="top"/>
    </xf>
    <xf numFmtId="0" fontId="6" fillId="0" borderId="9" xfId="0" applyFont="1" applyBorder="1" applyAlignment="1">
      <alignment horizontal="right" vertical="top"/>
    </xf>
    <xf numFmtId="0" fontId="6" fillId="0" borderId="22" xfId="0" applyFont="1" applyBorder="1" applyAlignment="1">
      <alignment horizontal="left" vertical="top" wrapText="1"/>
    </xf>
    <xf numFmtId="0" fontId="6" fillId="0" borderId="17" xfId="0" applyFont="1" applyBorder="1" applyAlignment="1">
      <alignment vertical="top"/>
    </xf>
    <xf numFmtId="0" fontId="6" fillId="0" borderId="23" xfId="0" applyFont="1" applyBorder="1" applyAlignment="1">
      <alignment vertical="top"/>
    </xf>
    <xf numFmtId="0" fontId="6" fillId="0" borderId="24" xfId="0" applyFont="1" applyBorder="1" applyAlignment="1">
      <alignment horizontal="right" vertical="top"/>
    </xf>
    <xf numFmtId="0" fontId="5" fillId="0" borderId="25" xfId="0" applyFont="1" applyBorder="1" applyAlignment="1"/>
    <xf numFmtId="0" fontId="5" fillId="0" borderId="23" xfId="0" applyFont="1" applyBorder="1" applyAlignment="1"/>
    <xf numFmtId="0" fontId="6" fillId="0" borderId="11" xfId="0" applyFont="1" applyBorder="1" applyAlignment="1">
      <alignment horizontal="left" vertical="top" wrapText="1"/>
    </xf>
    <xf numFmtId="0" fontId="4" fillId="0" borderId="9" xfId="0" applyFont="1" applyBorder="1" applyAlignment="1">
      <alignment vertical="top"/>
    </xf>
    <xf numFmtId="0" fontId="6" fillId="0" borderId="16" xfId="0" applyNumberFormat="1" applyFont="1" applyBorder="1" applyAlignment="1">
      <alignment vertical="top"/>
    </xf>
    <xf numFmtId="0" fontId="6" fillId="0" borderId="11" xfId="0" applyNumberFormat="1" applyFont="1" applyBorder="1" applyAlignment="1">
      <alignment vertical="top"/>
    </xf>
    <xf numFmtId="0" fontId="6" fillId="0" borderId="8" xfId="0" applyNumberFormat="1" applyFont="1" applyBorder="1" applyAlignment="1">
      <alignment horizontal="right" vertical="top"/>
    </xf>
    <xf numFmtId="0" fontId="6" fillId="0" borderId="7" xfId="0" applyNumberFormat="1" applyFont="1" applyBorder="1" applyAlignment="1">
      <alignment horizontal="right" vertical="top"/>
    </xf>
    <xf numFmtId="0" fontId="6" fillId="0" borderId="20" xfId="0" applyNumberFormat="1" applyFont="1" applyBorder="1" applyAlignment="1">
      <alignment horizontal="right" vertical="top"/>
    </xf>
    <xf numFmtId="0" fontId="4" fillId="0" borderId="4" xfId="0" applyFont="1" applyBorder="1" applyAlignment="1">
      <alignment vertical="top" wrapText="1"/>
    </xf>
    <xf numFmtId="164" fontId="7" fillId="0" borderId="17" xfId="0" applyNumberFormat="1" applyFont="1" applyBorder="1" applyAlignment="1">
      <alignment horizontal="right"/>
    </xf>
    <xf numFmtId="0" fontId="5" fillId="0" borderId="27" xfId="0" applyFont="1" applyBorder="1" applyAlignment="1">
      <alignment vertical="center"/>
    </xf>
    <xf numFmtId="0" fontId="1" fillId="0" borderId="28" xfId="0" applyFont="1" applyBorder="1"/>
    <xf numFmtId="0" fontId="5" fillId="0" borderId="29" xfId="0" applyFont="1" applyBorder="1" applyAlignment="1">
      <alignment vertical="center" wrapText="1"/>
    </xf>
    <xf numFmtId="0" fontId="5" fillId="0" borderId="29" xfId="0" applyFont="1" applyBorder="1" applyAlignment="1">
      <alignment vertical="center"/>
    </xf>
    <xf numFmtId="0" fontId="6" fillId="0" borderId="26" xfId="0" applyFont="1" applyBorder="1" applyAlignment="1">
      <alignment vertical="top"/>
    </xf>
    <xf numFmtId="164" fontId="7" fillId="0" borderId="0" xfId="0" applyNumberFormat="1" applyFont="1" applyBorder="1" applyAlignment="1">
      <alignment horizontal="right" vertical="top"/>
    </xf>
    <xf numFmtId="0" fontId="7" fillId="0" borderId="30" xfId="0" applyFont="1" applyBorder="1" applyAlignment="1">
      <alignment horizontal="right" wrapText="1"/>
    </xf>
    <xf numFmtId="0" fontId="5" fillId="0" borderId="12" xfId="0" applyFont="1" applyBorder="1" applyAlignment="1" applyProtection="1">
      <alignment vertical="top"/>
    </xf>
    <xf numFmtId="0" fontId="5" fillId="0" borderId="17" xfId="0" applyFont="1" applyBorder="1" applyAlignment="1" applyProtection="1">
      <alignment vertical="top"/>
    </xf>
    <xf numFmtId="0" fontId="5" fillId="0" borderId="15" xfId="0" applyFont="1" applyBorder="1" applyAlignment="1" applyProtection="1">
      <alignment vertical="top"/>
    </xf>
    <xf numFmtId="0" fontId="6" fillId="0" borderId="9" xfId="0" applyFont="1" applyBorder="1" applyAlignment="1" applyProtection="1">
      <alignment horizontal="left" vertical="top" wrapText="1"/>
      <protection locked="0"/>
    </xf>
    <xf numFmtId="0" fontId="0" fillId="0" borderId="0" xfId="0" applyProtection="1"/>
    <xf numFmtId="0" fontId="7" fillId="0" borderId="30" xfId="0" applyFont="1" applyBorder="1" applyAlignment="1" applyProtection="1">
      <alignment horizontal="right" wrapText="1"/>
    </xf>
    <xf numFmtId="164" fontId="7" fillId="0" borderId="17" xfId="0" applyNumberFormat="1" applyFont="1" applyBorder="1" applyAlignment="1" applyProtection="1">
      <alignment horizontal="right" wrapText="1"/>
    </xf>
    <xf numFmtId="0" fontId="0" fillId="0" borderId="0" xfId="0" applyBorder="1" applyProtection="1"/>
    <xf numFmtId="0" fontId="4" fillId="0" borderId="4" xfId="0" applyFont="1" applyBorder="1" applyAlignment="1" applyProtection="1">
      <alignment vertical="top"/>
    </xf>
    <xf numFmtId="0" fontId="6" fillId="0" borderId="0" xfId="0" applyFont="1" applyBorder="1" applyAlignment="1" applyProtection="1">
      <alignment vertical="top"/>
    </xf>
    <xf numFmtId="0" fontId="5" fillId="0" borderId="21" xfId="0" applyFont="1" applyBorder="1" applyAlignment="1" applyProtection="1">
      <alignment vertical="top" wrapText="1"/>
    </xf>
    <xf numFmtId="49" fontId="5" fillId="0" borderId="11" xfId="0" applyNumberFormat="1" applyFont="1" applyBorder="1" applyAlignment="1" applyProtection="1">
      <alignment vertical="top" wrapText="1"/>
    </xf>
    <xf numFmtId="0" fontId="6" fillId="0" borderId="9" xfId="0" applyFont="1" applyBorder="1" applyAlignment="1" applyProtection="1">
      <alignment vertical="top" wrapText="1"/>
    </xf>
    <xf numFmtId="0" fontId="4" fillId="0" borderId="5" xfId="0" applyFont="1" applyBorder="1" applyAlignment="1" applyProtection="1">
      <alignment horizontal="left" vertical="top"/>
    </xf>
    <xf numFmtId="0" fontId="5" fillId="0" borderId="1" xfId="0" applyFont="1" applyBorder="1" applyAlignment="1" applyProtection="1">
      <alignment horizontal="left" vertical="top"/>
    </xf>
    <xf numFmtId="0" fontId="6" fillId="0" borderId="8" xfId="0" applyFont="1" applyBorder="1" applyAlignment="1" applyProtection="1">
      <alignment horizontal="right" vertical="top"/>
    </xf>
    <xf numFmtId="0" fontId="6" fillId="0" borderId="20" xfId="0" applyFont="1" applyBorder="1" applyAlignment="1" applyProtection="1">
      <alignment horizontal="right" vertical="top"/>
    </xf>
    <xf numFmtId="0" fontId="6" fillId="0" borderId="13" xfId="0" applyFont="1" applyBorder="1" applyAlignment="1" applyProtection="1">
      <alignment vertical="top"/>
    </xf>
    <xf numFmtId="0" fontId="5" fillId="0" borderId="6" xfId="0" applyFont="1" applyBorder="1" applyAlignment="1" applyProtection="1">
      <alignment vertical="top"/>
    </xf>
    <xf numFmtId="0" fontId="6" fillId="0" borderId="17" xfId="0" applyFont="1" applyBorder="1" applyAlignment="1" applyProtection="1">
      <alignment vertical="top"/>
    </xf>
    <xf numFmtId="0" fontId="6" fillId="0" borderId="14" xfId="0" applyFont="1" applyBorder="1" applyAlignment="1" applyProtection="1">
      <alignment vertical="top"/>
    </xf>
    <xf numFmtId="0" fontId="4" fillId="0" borderId="5"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6" fillId="0" borderId="8" xfId="0" applyFont="1" applyBorder="1" applyAlignment="1" applyProtection="1">
      <alignment vertical="top" wrapText="1"/>
    </xf>
    <xf numFmtId="0" fontId="5" fillId="0" borderId="8" xfId="0" applyFont="1" applyFill="1" applyBorder="1" applyAlignment="1" applyProtection="1">
      <alignment horizontal="left" vertical="top" wrapText="1"/>
    </xf>
    <xf numFmtId="0" fontId="6" fillId="0" borderId="10" xfId="0" applyFont="1" applyBorder="1" applyAlignment="1" applyProtection="1">
      <alignment vertical="top" wrapText="1"/>
    </xf>
    <xf numFmtId="0" fontId="5" fillId="0" borderId="1" xfId="0" applyFont="1" applyBorder="1" applyAlignment="1" applyProtection="1">
      <alignment horizontal="left" vertical="top" wrapText="1"/>
    </xf>
    <xf numFmtId="0" fontId="5" fillId="0" borderId="8" xfId="0" applyFont="1" applyBorder="1" applyAlignment="1" applyProtection="1"/>
    <xf numFmtId="0" fontId="5" fillId="0" borderId="10" xfId="0" applyFont="1" applyBorder="1" applyAlignment="1" applyProtection="1"/>
    <xf numFmtId="0" fontId="4" fillId="0" borderId="1"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6" fillId="0" borderId="22" xfId="0" applyFont="1" applyBorder="1" applyAlignment="1" applyProtection="1">
      <alignment vertical="top" wrapText="1"/>
    </xf>
    <xf numFmtId="0" fontId="5" fillId="0" borderId="16" xfId="0" applyFont="1" applyBorder="1" applyAlignment="1" applyProtection="1">
      <alignment vertical="top" wrapText="1"/>
    </xf>
    <xf numFmtId="0" fontId="5" fillId="0" borderId="11" xfId="0" applyFont="1" applyBorder="1" applyAlignment="1" applyProtection="1">
      <alignment vertical="top" wrapText="1"/>
    </xf>
    <xf numFmtId="0" fontId="5" fillId="0" borderId="31" xfId="0" applyFont="1" applyBorder="1" applyAlignment="1" applyProtection="1"/>
    <xf numFmtId="0" fontId="5" fillId="0" borderId="2" xfId="0" applyFont="1" applyBorder="1" applyAlignment="1" applyProtection="1"/>
    <xf numFmtId="0" fontId="5" fillId="0" borderId="3" xfId="0" applyFont="1" applyBorder="1" applyAlignment="1" applyProtection="1"/>
    <xf numFmtId="0" fontId="5" fillId="0" borderId="9" xfId="0" applyFont="1" applyBorder="1" applyAlignment="1" applyProtection="1">
      <alignment wrapText="1"/>
    </xf>
    <xf numFmtId="0" fontId="6" fillId="0" borderId="16" xfId="0" applyFont="1" applyBorder="1" applyAlignment="1" applyProtection="1">
      <alignment horizontal="left" vertical="top" wrapText="1"/>
      <protection locked="0"/>
    </xf>
    <xf numFmtId="49" fontId="4" fillId="0" borderId="32" xfId="0" applyNumberFormat="1" applyFont="1" applyBorder="1" applyAlignment="1" applyProtection="1">
      <alignment horizontal="center" vertical="center"/>
      <protection locked="0"/>
    </xf>
    <xf numFmtId="0" fontId="8" fillId="0" borderId="0" xfId="0" quotePrefix="1" applyFont="1"/>
    <xf numFmtId="0" fontId="8" fillId="0" borderId="0" xfId="0" quotePrefix="1" applyFont="1" applyFill="1" applyBorder="1"/>
    <xf numFmtId="0" fontId="8" fillId="0" borderId="0" xfId="0" applyFont="1" applyFill="1" applyBorder="1"/>
    <xf numFmtId="0" fontId="6" fillId="0" borderId="24" xfId="0" applyFont="1" applyBorder="1" applyAlignment="1" applyProtection="1">
      <alignment horizontal="right" vertical="top"/>
    </xf>
    <xf numFmtId="0" fontId="6" fillId="0" borderId="24" xfId="0" applyNumberFormat="1" applyFont="1" applyBorder="1" applyAlignment="1">
      <alignment horizontal="right" vertical="top"/>
    </xf>
    <xf numFmtId="0" fontId="6" fillId="0" borderId="10" xfId="0" applyFont="1" applyBorder="1" applyAlignment="1" applyProtection="1">
      <alignment horizontal="right" vertical="top" wrapText="1"/>
    </xf>
    <xf numFmtId="0" fontId="6" fillId="0" borderId="8" xfId="0" applyFont="1" applyBorder="1" applyAlignment="1" applyProtection="1">
      <alignment horizontal="right"/>
    </xf>
    <xf numFmtId="0" fontId="5" fillId="0" borderId="8" xfId="0" applyFont="1" applyBorder="1" applyAlignment="1" applyProtection="1">
      <alignment horizontal="right"/>
    </xf>
    <xf numFmtId="0" fontId="5" fillId="0" borderId="33" xfId="0" applyFont="1" applyBorder="1" applyAlignment="1">
      <alignment vertical="top" wrapText="1"/>
    </xf>
    <xf numFmtId="0" fontId="1" fillId="0" borderId="0" xfId="0" applyFont="1" applyBorder="1" applyAlignment="1">
      <alignment horizontal="right" wrapText="1"/>
    </xf>
    <xf numFmtId="0" fontId="5" fillId="0" borderId="34" xfId="0" applyFont="1" applyBorder="1" applyAlignment="1" applyProtection="1">
      <alignment vertical="center" wrapText="1"/>
      <protection locked="0"/>
    </xf>
    <xf numFmtId="0" fontId="5" fillId="0" borderId="35" xfId="0" applyFont="1" applyBorder="1" applyAlignment="1" applyProtection="1">
      <alignment vertical="center"/>
      <protection locked="0"/>
    </xf>
    <xf numFmtId="0" fontId="5" fillId="0" borderId="21" xfId="0" applyFont="1" applyBorder="1" applyAlignment="1">
      <alignment horizontal="left" indent="1"/>
    </xf>
    <xf numFmtId="0" fontId="5" fillId="0" borderId="27" xfId="0" applyFont="1" applyBorder="1" applyAlignment="1">
      <alignment vertical="center" wrapText="1"/>
    </xf>
    <xf numFmtId="49" fontId="4" fillId="0" borderId="27" xfId="0" applyNumberFormat="1" applyFont="1" applyBorder="1" applyAlignment="1" applyProtection="1">
      <alignment horizontal="center" vertical="center"/>
      <protection locked="0"/>
    </xf>
    <xf numFmtId="0" fontId="5" fillId="0" borderId="17" xfId="0" applyFont="1" applyBorder="1" applyAlignment="1">
      <alignment vertical="top" wrapText="1"/>
    </xf>
    <xf numFmtId="0" fontId="5" fillId="0" borderId="0" xfId="0" applyFont="1" applyBorder="1" applyAlignment="1">
      <alignment vertical="top" wrapText="1"/>
    </xf>
    <xf numFmtId="0" fontId="4" fillId="0" borderId="8" xfId="0" applyFont="1" applyBorder="1" applyAlignment="1" applyProtection="1">
      <alignment horizontal="left" vertical="top" wrapText="1"/>
    </xf>
    <xf numFmtId="0" fontId="5" fillId="0" borderId="0" xfId="0" applyFont="1" applyBorder="1" applyAlignment="1" applyProtection="1">
      <alignment vertical="top"/>
    </xf>
    <xf numFmtId="0" fontId="5" fillId="0" borderId="20" xfId="0" applyFont="1" applyBorder="1" applyAlignment="1" applyProtection="1">
      <alignment vertical="top"/>
    </xf>
    <xf numFmtId="0" fontId="5" fillId="0" borderId="24" xfId="0" applyFont="1" applyBorder="1" applyAlignment="1" applyProtection="1">
      <alignment vertical="top" wrapText="1"/>
    </xf>
    <xf numFmtId="0" fontId="6" fillId="0" borderId="8" xfId="0" applyFont="1" applyBorder="1" applyAlignment="1">
      <alignment vertical="top"/>
    </xf>
    <xf numFmtId="0" fontId="5" fillId="0" borderId="37" xfId="0" applyFont="1" applyBorder="1" applyAlignment="1" applyProtection="1">
      <alignment vertical="top"/>
    </xf>
    <xf numFmtId="0" fontId="5" fillId="0" borderId="0" xfId="0" applyFont="1" applyBorder="1" applyAlignment="1">
      <alignment vertical="top"/>
    </xf>
    <xf numFmtId="0" fontId="5" fillId="0" borderId="13" xfId="0" applyFont="1" applyBorder="1" applyAlignment="1" applyProtection="1">
      <alignment vertical="top"/>
    </xf>
    <xf numFmtId="0" fontId="5" fillId="0" borderId="24" xfId="0" applyFont="1" applyBorder="1" applyAlignment="1">
      <alignment vertical="top" wrapText="1"/>
    </xf>
    <xf numFmtId="0" fontId="5" fillId="0" borderId="20" xfId="0" applyFont="1" applyBorder="1" applyAlignment="1">
      <alignment vertical="top"/>
    </xf>
    <xf numFmtId="0" fontId="5" fillId="0" borderId="27" xfId="0" applyFont="1" applyFill="1" applyBorder="1" applyAlignment="1">
      <alignment vertical="center"/>
    </xf>
    <xf numFmtId="0" fontId="0" fillId="0" borderId="13" xfId="0" applyBorder="1"/>
    <xf numFmtId="0" fontId="0" fillId="0" borderId="14" xfId="0" applyBorder="1"/>
    <xf numFmtId="0" fontId="5" fillId="0" borderId="38" xfId="0" applyFont="1" applyBorder="1" applyAlignment="1" applyProtection="1">
      <alignment vertical="center"/>
    </xf>
    <xf numFmtId="0" fontId="5" fillId="0" borderId="25" xfId="0" applyFont="1" applyBorder="1" applyAlignment="1">
      <alignment horizontal="left"/>
    </xf>
    <xf numFmtId="0" fontId="5" fillId="0" borderId="38" xfId="0" applyFont="1" applyBorder="1" applyAlignment="1" applyProtection="1">
      <alignment horizontal="left"/>
    </xf>
    <xf numFmtId="9" fontId="5" fillId="0" borderId="39" xfId="0" applyNumberFormat="1" applyFont="1" applyBorder="1" applyAlignment="1">
      <alignment horizontal="left"/>
    </xf>
    <xf numFmtId="0" fontId="5" fillId="0" borderId="40" xfId="0" applyFont="1" applyBorder="1" applyAlignment="1" applyProtection="1">
      <alignment horizontal="left"/>
    </xf>
    <xf numFmtId="0" fontId="6" fillId="0" borderId="25" xfId="0" applyFont="1" applyBorder="1" applyAlignment="1">
      <alignment horizontal="left" vertical="top"/>
    </xf>
    <xf numFmtId="0" fontId="6" fillId="0" borderId="38" xfId="0" applyFont="1" applyBorder="1" applyAlignment="1">
      <alignment horizontal="left" vertical="top"/>
    </xf>
    <xf numFmtId="9" fontId="6" fillId="0" borderId="39" xfId="0" applyNumberFormat="1" applyFont="1" applyBorder="1" applyAlignment="1">
      <alignment horizontal="left" vertical="top"/>
    </xf>
    <xf numFmtId="9" fontId="6" fillId="0" borderId="40" xfId="0" applyNumberFormat="1" applyFont="1" applyBorder="1" applyAlignment="1">
      <alignment horizontal="left" vertical="top"/>
    </xf>
    <xf numFmtId="0" fontId="5" fillId="0" borderId="18" xfId="0" applyFont="1" applyBorder="1" applyAlignment="1"/>
    <xf numFmtId="0" fontId="6" fillId="0" borderId="25" xfId="0" applyNumberFormat="1" applyFont="1" applyBorder="1" applyAlignment="1">
      <alignment horizontal="left" vertical="top"/>
    </xf>
    <xf numFmtId="0" fontId="6" fillId="0" borderId="38" xfId="0" applyNumberFormat="1" applyFont="1" applyBorder="1" applyAlignment="1">
      <alignment horizontal="left" vertical="top"/>
    </xf>
    <xf numFmtId="0" fontId="6" fillId="0" borderId="26" xfId="0" applyFont="1" applyBorder="1" applyAlignment="1" applyProtection="1">
      <alignment vertical="top"/>
    </xf>
    <xf numFmtId="0" fontId="5" fillId="0" borderId="13" xfId="0" applyFont="1" applyBorder="1" applyAlignment="1">
      <alignment vertical="top" wrapText="1"/>
    </xf>
    <xf numFmtId="0" fontId="5" fillId="0" borderId="14" xfId="0" applyFont="1" applyBorder="1" applyAlignment="1">
      <alignment vertical="top" wrapText="1"/>
    </xf>
    <xf numFmtId="0" fontId="6" fillId="0" borderId="21" xfId="0" applyFont="1" applyBorder="1" applyAlignment="1">
      <alignment horizontal="right" vertical="top" wrapText="1"/>
    </xf>
    <xf numFmtId="0" fontId="5" fillId="0" borderId="12" xfId="0" applyFont="1" applyBorder="1" applyAlignment="1">
      <alignment vertical="top" wrapText="1"/>
    </xf>
    <xf numFmtId="0" fontId="6" fillId="0" borderId="26" xfId="0" applyNumberFormat="1" applyFont="1" applyBorder="1" applyAlignment="1">
      <alignment horizontal="right" vertical="top" wrapText="1"/>
    </xf>
    <xf numFmtId="0" fontId="5" fillId="0" borderId="9" xfId="0" applyFont="1" applyBorder="1" applyAlignment="1" applyProtection="1">
      <alignment horizontal="left" vertical="top" wrapText="1"/>
    </xf>
    <xf numFmtId="49" fontId="5" fillId="0" borderId="16" xfId="0" applyNumberFormat="1" applyFont="1" applyBorder="1" applyAlignment="1" applyProtection="1">
      <alignment horizontal="left" vertical="top" wrapText="1"/>
    </xf>
    <xf numFmtId="0" fontId="5" fillId="0" borderId="8" xfId="0" applyFont="1" applyBorder="1" applyAlignment="1" applyProtection="1">
      <alignment horizontal="right" vertical="top"/>
    </xf>
    <xf numFmtId="0" fontId="5" fillId="0" borderId="10" xfId="0" applyFont="1" applyBorder="1" applyAlignment="1" applyProtection="1">
      <alignment horizontal="right" vertical="top"/>
    </xf>
    <xf numFmtId="0" fontId="5" fillId="0" borderId="25" xfId="0" applyFont="1" applyBorder="1" applyAlignment="1">
      <alignment horizontal="left" vertical="top" wrapText="1"/>
    </xf>
    <xf numFmtId="0" fontId="5" fillId="0" borderId="41" xfId="0" applyFont="1" applyBorder="1" applyAlignment="1"/>
    <xf numFmtId="49" fontId="4" fillId="0" borderId="36" xfId="0" quotePrefix="1" applyNumberFormat="1" applyFont="1" applyBorder="1" applyAlignment="1" applyProtection="1">
      <alignment horizontal="center" vertical="center"/>
      <protection locked="0"/>
    </xf>
    <xf numFmtId="49" fontId="4" fillId="0" borderId="27" xfId="0" quotePrefix="1" applyNumberFormat="1" applyFont="1" applyBorder="1" applyAlignment="1" applyProtection="1">
      <alignment horizontal="center" vertical="center"/>
      <protection locked="0"/>
    </xf>
    <xf numFmtId="0" fontId="4" fillId="0" borderId="5" xfId="0" applyFont="1" applyBorder="1" applyAlignment="1" applyProtection="1">
      <alignment horizontal="left" vertical="top" wrapText="1"/>
    </xf>
    <xf numFmtId="0" fontId="0" fillId="0" borderId="1" xfId="0" applyBorder="1" applyAlignment="1" applyProtection="1">
      <alignment horizontal="left" vertical="top" wrapText="1"/>
    </xf>
    <xf numFmtId="0" fontId="0" fillId="0" borderId="6" xfId="0" applyBorder="1" applyAlignment="1" applyProtection="1">
      <alignment horizontal="left" vertical="top" wrapText="1"/>
    </xf>
    <xf numFmtId="0" fontId="6" fillId="0" borderId="9" xfId="0" applyFont="1" applyBorder="1" applyAlignment="1" applyProtection="1">
      <alignment vertical="top" wrapText="1"/>
    </xf>
    <xf numFmtId="0" fontId="6" fillId="0" borderId="16" xfId="0" applyFont="1" applyBorder="1" applyAlignment="1" applyProtection="1">
      <alignment vertical="top" wrapText="1"/>
    </xf>
    <xf numFmtId="0" fontId="0" fillId="0" borderId="16" xfId="0" applyBorder="1" applyAlignment="1" applyProtection="1">
      <alignment vertical="top" wrapText="1"/>
    </xf>
    <xf numFmtId="0" fontId="0" fillId="0" borderId="11" xfId="0" applyBorder="1" applyAlignment="1" applyProtection="1">
      <alignment vertical="top" wrapText="1"/>
    </xf>
    <xf numFmtId="0" fontId="5" fillId="0" borderId="9" xfId="0" applyFont="1" applyBorder="1" applyAlignment="1" applyProtection="1">
      <alignment vertical="top" wrapText="1"/>
    </xf>
    <xf numFmtId="0" fontId="5" fillId="0" borderId="0" xfId="0" applyFont="1" applyBorder="1" applyAlignment="1" applyProtection="1"/>
    <xf numFmtId="0" fontId="0" fillId="0" borderId="17" xfId="0" applyBorder="1" applyAlignment="1"/>
    <xf numFmtId="0" fontId="0" fillId="0" borderId="13" xfId="0" applyBorder="1" applyAlignment="1"/>
    <xf numFmtId="0" fontId="7" fillId="0" borderId="17" xfId="0" applyFont="1" applyBorder="1" applyAlignment="1" applyProtection="1">
      <alignment horizontal="right" wrapText="1"/>
    </xf>
    <xf numFmtId="0" fontId="5" fillId="0" borderId="5" xfId="0" applyFont="1" applyBorder="1" applyAlignment="1" applyProtection="1">
      <alignment vertical="top"/>
    </xf>
    <xf numFmtId="0" fontId="0" fillId="0" borderId="7" xfId="0" applyBorder="1" applyAlignment="1" applyProtection="1">
      <alignment vertical="top"/>
    </xf>
    <xf numFmtId="0" fontId="6" fillId="0" borderId="23" xfId="0" applyFont="1" applyBorder="1" applyAlignment="1" applyProtection="1">
      <alignment vertical="top"/>
    </xf>
    <xf numFmtId="0" fontId="0" fillId="0" borderId="5" xfId="0" applyBorder="1" applyAlignment="1" applyProtection="1">
      <alignment vertical="top"/>
    </xf>
    <xf numFmtId="0" fontId="5" fillId="0" borderId="16" xfId="0" applyFont="1" applyBorder="1" applyAlignment="1" applyProtection="1">
      <alignment wrapText="1"/>
    </xf>
    <xf numFmtId="0" fontId="0" fillId="0" borderId="16" xfId="0" applyBorder="1" applyAlignment="1" applyProtection="1">
      <alignment wrapText="1"/>
    </xf>
    <xf numFmtId="0" fontId="0" fillId="0" borderId="11" xfId="0" applyBorder="1" applyAlignment="1" applyProtection="1">
      <alignment wrapText="1"/>
    </xf>
    <xf numFmtId="0" fontId="5" fillId="0" borderId="0" xfId="0" applyFont="1" applyAlignment="1" applyProtection="1">
      <alignment vertical="top"/>
    </xf>
    <xf numFmtId="0" fontId="0" fillId="0" borderId="0" xfId="0" applyAlignment="1" applyProtection="1">
      <alignment vertical="top"/>
    </xf>
    <xf numFmtId="0" fontId="0" fillId="0" borderId="13" xfId="0" applyBorder="1" applyAlignment="1" applyProtection="1">
      <alignment vertical="top"/>
    </xf>
    <xf numFmtId="0" fontId="5" fillId="0" borderId="9" xfId="0" applyFont="1" applyBorder="1" applyAlignment="1">
      <alignment horizontal="left" vertical="top" wrapText="1"/>
    </xf>
    <xf numFmtId="0" fontId="6" fillId="0" borderId="16" xfId="0" applyFont="1" applyBorder="1" applyAlignment="1">
      <alignment horizontal="left" vertical="top" wrapText="1"/>
    </xf>
    <xf numFmtId="0" fontId="0" fillId="0" borderId="16" xfId="0" applyBorder="1" applyAlignment="1">
      <alignment vertical="top" wrapText="1"/>
    </xf>
    <xf numFmtId="0" fontId="0" fillId="0" borderId="11" xfId="0" applyBorder="1" applyAlignment="1">
      <alignment vertical="top" wrapText="1"/>
    </xf>
    <xf numFmtId="0" fontId="6" fillId="0" borderId="0" xfId="0" applyFont="1" applyBorder="1" applyAlignment="1" applyProtection="1">
      <alignment vertical="top"/>
    </xf>
    <xf numFmtId="0" fontId="5" fillId="0" borderId="9" xfId="0" applyFont="1" applyBorder="1" applyAlignment="1">
      <alignment vertical="top" wrapText="1"/>
    </xf>
    <xf numFmtId="0" fontId="6" fillId="0" borderId="16" xfId="0" applyFont="1" applyBorder="1" applyAlignment="1">
      <alignment vertical="top" wrapText="1"/>
    </xf>
    <xf numFmtId="0" fontId="6" fillId="0" borderId="9" xfId="0" applyFont="1" applyBorder="1" applyAlignment="1">
      <alignment vertical="top" wrapText="1"/>
    </xf>
    <xf numFmtId="0" fontId="6" fillId="0" borderId="7" xfId="0" applyFont="1" applyBorder="1" applyAlignment="1" applyProtection="1">
      <alignment vertical="top" wrapText="1"/>
    </xf>
    <xf numFmtId="0" fontId="6" fillId="0" borderId="12" xfId="0" applyFont="1" applyBorder="1" applyAlignment="1" applyProtection="1">
      <alignment vertical="top" wrapText="1"/>
    </xf>
    <xf numFmtId="0" fontId="0" fillId="0" borderId="15" xfId="0" applyBorder="1" applyAlignment="1" applyProtection="1">
      <alignment vertical="top" wrapText="1"/>
    </xf>
    <xf numFmtId="0" fontId="6" fillId="0" borderId="17" xfId="0" applyFont="1" applyBorder="1" applyAlignment="1" applyProtection="1">
      <alignment vertical="top" wrapText="1"/>
    </xf>
    <xf numFmtId="0" fontId="0" fillId="0" borderId="17" xfId="0" applyBorder="1" applyAlignment="1" applyProtection="1">
      <alignment vertical="top"/>
    </xf>
    <xf numFmtId="0" fontId="0" fillId="0" borderId="14" xfId="0" applyBorder="1" applyAlignment="1" applyProtection="1">
      <alignment vertical="top"/>
    </xf>
    <xf numFmtId="0" fontId="6" fillId="0" borderId="7" xfId="0" applyFont="1" applyBorder="1" applyAlignment="1" applyProtection="1"/>
    <xf numFmtId="0" fontId="6" fillId="0" borderId="12" xfId="0" applyFont="1" applyBorder="1" applyAlignment="1" applyProtection="1"/>
    <xf numFmtId="0" fontId="0" fillId="0" borderId="12" xfId="0" applyBorder="1" applyAlignment="1" applyProtection="1"/>
    <xf numFmtId="0" fontId="0" fillId="0" borderId="15" xfId="0" applyBorder="1" applyAlignment="1" applyProtection="1"/>
    <xf numFmtId="0" fontId="6" fillId="0" borderId="0" xfId="0" applyFont="1" applyBorder="1" applyAlignment="1" applyProtection="1">
      <alignment horizontal="left"/>
    </xf>
    <xf numFmtId="0" fontId="0" fillId="0" borderId="0" xfId="0" applyAlignment="1" applyProtection="1">
      <alignment horizontal="left"/>
    </xf>
    <xf numFmtId="0" fontId="0" fillId="0" borderId="13" xfId="0" applyBorder="1" applyAlignment="1" applyProtection="1">
      <alignment horizontal="left"/>
    </xf>
    <xf numFmtId="0" fontId="5" fillId="0" borderId="0" xfId="0" applyFont="1" applyAlignment="1" applyProtection="1"/>
    <xf numFmtId="0" fontId="5" fillId="0" borderId="13" xfId="0" applyFont="1" applyBorder="1" applyAlignment="1" applyProtection="1"/>
    <xf numFmtId="0" fontId="2" fillId="2" borderId="9"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4" fillId="0" borderId="9" xfId="0" applyFont="1" applyBorder="1" applyAlignment="1" applyProtection="1">
      <alignment horizontal="center" vertical="top" wrapText="1"/>
    </xf>
    <xf numFmtId="0" fontId="4" fillId="0" borderId="16" xfId="0" applyFont="1" applyBorder="1" applyAlignment="1" applyProtection="1">
      <alignment horizontal="center" vertical="top" wrapText="1"/>
    </xf>
    <xf numFmtId="0" fontId="6" fillId="0" borderId="9" xfId="0" applyFont="1" applyBorder="1" applyAlignment="1">
      <alignment horizontal="left" vertical="top" wrapText="1"/>
    </xf>
    <xf numFmtId="0" fontId="0" fillId="0" borderId="0" xfId="0" applyAlignment="1" applyProtection="1"/>
    <xf numFmtId="0" fontId="0" fillId="0" borderId="13" xfId="0" applyBorder="1" applyAlignment="1" applyProtection="1"/>
    <xf numFmtId="0" fontId="6" fillId="0" borderId="0" xfId="0" applyFont="1" applyBorder="1" applyAlignment="1">
      <alignment horizontal="left" vertical="top"/>
    </xf>
    <xf numFmtId="0" fontId="0" fillId="0" borderId="0" xfId="0" applyAlignment="1">
      <alignment horizontal="left" vertical="top"/>
    </xf>
    <xf numFmtId="0" fontId="0" fillId="0" borderId="13" xfId="0" applyBorder="1" applyAlignment="1">
      <alignment horizontal="left" vertical="top"/>
    </xf>
    <xf numFmtId="0" fontId="6" fillId="0" borderId="0" xfId="0" applyFont="1" applyBorder="1" applyAlignment="1">
      <alignment horizontal="left"/>
    </xf>
    <xf numFmtId="0" fontId="6" fillId="0" borderId="13" xfId="0" applyFont="1" applyBorder="1" applyAlignment="1">
      <alignment horizontal="left"/>
    </xf>
    <xf numFmtId="0" fontId="7" fillId="0" borderId="17" xfId="0" applyFont="1" applyBorder="1" applyAlignment="1">
      <alignment horizontal="right" wrapText="1"/>
    </xf>
    <xf numFmtId="0" fontId="6" fillId="0" borderId="17" xfId="0" applyFont="1" applyBorder="1" applyAlignment="1">
      <alignment vertical="top" wrapText="1"/>
    </xf>
    <xf numFmtId="0" fontId="0" fillId="0" borderId="17" xfId="0" applyBorder="1" applyAlignment="1">
      <alignment vertical="top"/>
    </xf>
    <xf numFmtId="0" fontId="0" fillId="0" borderId="14" xfId="0" applyBorder="1" applyAlignment="1">
      <alignment vertical="top"/>
    </xf>
    <xf numFmtId="0" fontId="5" fillId="0" borderId="16" xfId="0" applyFont="1" applyBorder="1" applyAlignment="1">
      <alignment vertical="top" wrapText="1"/>
    </xf>
    <xf numFmtId="0" fontId="5" fillId="0" borderId="11" xfId="0" applyFont="1" applyBorder="1" applyAlignment="1">
      <alignment vertical="top" wrapText="1"/>
    </xf>
    <xf numFmtId="0" fontId="5" fillId="0" borderId="16" xfId="0" applyFont="1" applyBorder="1" applyAlignment="1" applyProtection="1">
      <protection locked="0"/>
    </xf>
    <xf numFmtId="0" fontId="0" fillId="0" borderId="16" xfId="0" applyBorder="1" applyAlignment="1" applyProtection="1">
      <protection locked="0"/>
    </xf>
    <xf numFmtId="0" fontId="0" fillId="0" borderId="11" xfId="0" applyBorder="1" applyAlignment="1" applyProtection="1">
      <protection locked="0"/>
    </xf>
    <xf numFmtId="0" fontId="6" fillId="0" borderId="9"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vertical="top" wrapText="1"/>
      <protection locked="0"/>
    </xf>
    <xf numFmtId="0" fontId="4" fillId="0" borderId="5"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6" fillId="0" borderId="5" xfId="0" applyFont="1" applyBorder="1" applyAlignment="1">
      <alignment vertical="top"/>
    </xf>
    <xf numFmtId="0" fontId="0" fillId="0" borderId="7" xfId="0" applyBorder="1" applyAlignment="1">
      <alignment vertical="top"/>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4" fillId="0" borderId="9" xfId="0" applyFont="1" applyBorder="1" applyAlignment="1" applyProtection="1">
      <alignment horizontal="center" vertical="top" wrapText="1"/>
      <protection locked="0"/>
    </xf>
    <xf numFmtId="0" fontId="4" fillId="0" borderId="16" xfId="0" applyFont="1" applyBorder="1" applyAlignment="1" applyProtection="1">
      <alignment horizontal="center" vertical="top" wrapText="1"/>
      <protection locked="0"/>
    </xf>
    <xf numFmtId="0" fontId="5" fillId="0" borderId="9" xfId="0" applyFont="1" applyBorder="1" applyAlignment="1" applyProtection="1">
      <alignment vertical="top" wrapText="1"/>
      <protection locked="0"/>
    </xf>
    <xf numFmtId="0" fontId="6" fillId="0" borderId="7" xfId="0" applyFont="1" applyBorder="1" applyAlignment="1">
      <alignment vertical="top" wrapText="1"/>
    </xf>
    <xf numFmtId="0" fontId="6" fillId="0" borderId="12" xfId="0" applyFont="1" applyBorder="1" applyAlignment="1">
      <alignment vertical="top" wrapText="1"/>
    </xf>
    <xf numFmtId="0" fontId="0" fillId="0" borderId="15" xfId="0" applyBorder="1" applyAlignment="1">
      <alignment vertical="top" wrapText="1"/>
    </xf>
    <xf numFmtId="0" fontId="5" fillId="0" borderId="10"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0" fillId="0" borderId="17" xfId="0" applyBorder="1" applyAlignment="1" applyProtection="1">
      <alignment vertical="top" wrapText="1"/>
      <protection locked="0"/>
    </xf>
    <xf numFmtId="0" fontId="0" fillId="0" borderId="14" xfId="0" applyBorder="1" applyAlignment="1" applyProtection="1">
      <alignment vertical="top" wrapText="1"/>
      <protection locked="0"/>
    </xf>
    <xf numFmtId="0" fontId="6" fillId="0" borderId="7" xfId="0" applyFont="1" applyBorder="1" applyAlignment="1"/>
    <xf numFmtId="0" fontId="6" fillId="0" borderId="12" xfId="0" applyFont="1" applyBorder="1" applyAlignment="1"/>
    <xf numFmtId="0" fontId="0" fillId="0" borderId="12" xfId="0" applyBorder="1" applyAlignment="1"/>
    <xf numFmtId="0" fontId="0" fillId="0" borderId="15" xfId="0" applyBorder="1" applyAlignment="1"/>
    <xf numFmtId="0" fontId="6" fillId="0" borderId="0" xfId="0" applyFont="1" applyBorder="1" applyAlignment="1">
      <alignment vertical="top"/>
    </xf>
    <xf numFmtId="0" fontId="0" fillId="0" borderId="0" xfId="0" applyAlignment="1">
      <alignment vertical="top"/>
    </xf>
    <xf numFmtId="0" fontId="0" fillId="0" borderId="13" xfId="0" applyBorder="1" applyAlignment="1">
      <alignment vertical="top"/>
    </xf>
    <xf numFmtId="0" fontId="5" fillId="0" borderId="0" xfId="0" applyFont="1" applyAlignment="1">
      <alignment vertical="top"/>
    </xf>
    <xf numFmtId="0" fontId="0" fillId="0" borderId="0" xfId="0" applyBorder="1" applyAlignment="1"/>
    <xf numFmtId="0" fontId="6" fillId="0" borderId="7" xfId="0" applyFont="1" applyBorder="1" applyAlignment="1">
      <alignment horizontal="left" vertical="top" wrapText="1"/>
    </xf>
    <xf numFmtId="0" fontId="6" fillId="0" borderId="12" xfId="0" quotePrefix="1" applyFont="1" applyBorder="1" applyAlignment="1">
      <alignment horizontal="left" vertical="top" wrapText="1"/>
    </xf>
    <xf numFmtId="0" fontId="0" fillId="0" borderId="12" xfId="0" applyBorder="1" applyAlignment="1">
      <alignment vertical="top" wrapText="1"/>
    </xf>
    <xf numFmtId="0" fontId="6" fillId="0" borderId="10" xfId="0" applyFont="1" applyBorder="1" applyAlignment="1" applyProtection="1">
      <alignment vertical="top" wrapText="1"/>
      <protection locked="0"/>
    </xf>
    <xf numFmtId="0" fontId="6" fillId="0" borderId="17" xfId="0" applyFont="1" applyBorder="1" applyAlignment="1" applyProtection="1">
      <alignment vertical="top" wrapText="1"/>
      <protection locked="0"/>
    </xf>
    <xf numFmtId="0" fontId="5" fillId="0" borderId="5" xfId="0" applyFont="1" applyBorder="1" applyAlignment="1">
      <alignment vertical="top"/>
    </xf>
    <xf numFmtId="0" fontId="6" fillId="0" borderId="23" xfId="0" applyFont="1" applyBorder="1" applyAlignment="1">
      <alignment vertical="top"/>
    </xf>
    <xf numFmtId="0" fontId="0" fillId="0" borderId="5" xfId="0" applyBorder="1" applyAlignment="1">
      <alignment vertical="top"/>
    </xf>
    <xf numFmtId="0" fontId="2"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6" fillId="0" borderId="16" xfId="0" quotePrefix="1" applyFont="1" applyBorder="1" applyAlignment="1">
      <alignment horizontal="left" vertical="top" wrapText="1"/>
    </xf>
    <xf numFmtId="0" fontId="6" fillId="0" borderId="7"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0" xfId="0" applyAlignment="1">
      <alignment horizontal="left"/>
    </xf>
    <xf numFmtId="0" fontId="0" fillId="0" borderId="13" xfId="0" applyBorder="1" applyAlignment="1">
      <alignment horizontal="left"/>
    </xf>
    <xf numFmtId="0" fontId="5" fillId="0" borderId="17" xfId="0" applyFont="1" applyBorder="1" applyAlignment="1" applyProtection="1">
      <alignment wrapText="1"/>
      <protection locked="0"/>
    </xf>
    <xf numFmtId="0" fontId="0" fillId="0" borderId="17" xfId="0" applyBorder="1" applyAlignment="1" applyProtection="1">
      <alignment wrapText="1"/>
      <protection locked="0"/>
    </xf>
    <xf numFmtId="0" fontId="0" fillId="0" borderId="14" xfId="0" applyBorder="1" applyAlignment="1" applyProtection="1">
      <alignment wrapText="1"/>
      <protection locked="0"/>
    </xf>
    <xf numFmtId="0" fontId="5" fillId="0" borderId="9" xfId="0" applyFont="1" applyBorder="1" applyAlignment="1">
      <alignment horizontal="left" vertical="center"/>
    </xf>
    <xf numFmtId="0" fontId="5" fillId="0" borderId="16" xfId="0" applyFont="1" applyBorder="1" applyAlignment="1">
      <alignment horizontal="left" vertical="center"/>
    </xf>
    <xf numFmtId="0" fontId="5" fillId="0" borderId="11" xfId="0" applyFont="1" applyBorder="1" applyAlignment="1">
      <alignment horizontal="left" vertical="center"/>
    </xf>
    <xf numFmtId="0" fontId="0" fillId="0" borderId="16" xfId="0" applyBorder="1" applyAlignment="1">
      <alignment vertical="center"/>
    </xf>
    <xf numFmtId="0" fontId="0" fillId="0" borderId="11" xfId="0" applyBorder="1" applyAlignment="1">
      <alignment vertical="center"/>
    </xf>
    <xf numFmtId="0" fontId="4" fillId="0" borderId="9" xfId="0" applyFont="1" applyBorder="1" applyAlignment="1">
      <alignment horizontal="center"/>
    </xf>
    <xf numFmtId="0" fontId="4" fillId="0" borderId="16" xfId="0" applyFont="1" applyBorder="1" applyAlignment="1">
      <alignment horizontal="center"/>
    </xf>
    <xf numFmtId="0" fontId="4" fillId="0" borderId="11" xfId="0" applyFont="1" applyBorder="1" applyAlignment="1">
      <alignment horizontal="center"/>
    </xf>
  </cellXfs>
  <cellStyles count="1">
    <cellStyle name="Standa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1</xdr:row>
      <xdr:rowOff>28575</xdr:rowOff>
    </xdr:from>
    <xdr:to>
      <xdr:col>0</xdr:col>
      <xdr:colOff>2085975</xdr:colOff>
      <xdr:row>1</xdr:row>
      <xdr:rowOff>781050</xdr:rowOff>
    </xdr:to>
    <xdr:pic>
      <xdr:nvPicPr>
        <xdr:cNvPr id="4097" name="Picture 1" descr="heinzred logo"/>
        <xdr:cNvPicPr>
          <a:picLocks noChangeAspect="1" noChangeArrowheads="1"/>
        </xdr:cNvPicPr>
      </xdr:nvPicPr>
      <xdr:blipFill>
        <a:blip xmlns:r="http://schemas.openxmlformats.org/officeDocument/2006/relationships" r:embed="rId1" cstate="print"/>
        <a:srcRect/>
        <a:stretch>
          <a:fillRect/>
        </a:stretch>
      </xdr:blipFill>
      <xdr:spPr bwMode="auto">
        <a:xfrm>
          <a:off x="238125" y="228600"/>
          <a:ext cx="1847850" cy="7524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xdr:row>
      <xdr:rowOff>28575</xdr:rowOff>
    </xdr:from>
    <xdr:to>
      <xdr:col>0</xdr:col>
      <xdr:colOff>2085975</xdr:colOff>
      <xdr:row>1</xdr:row>
      <xdr:rowOff>781050</xdr:rowOff>
    </xdr:to>
    <xdr:pic>
      <xdr:nvPicPr>
        <xdr:cNvPr id="1026" name="Picture 2" descr="heinzred logo"/>
        <xdr:cNvPicPr>
          <a:picLocks noChangeAspect="1" noChangeArrowheads="1"/>
        </xdr:cNvPicPr>
      </xdr:nvPicPr>
      <xdr:blipFill>
        <a:blip xmlns:r="http://schemas.openxmlformats.org/officeDocument/2006/relationships" r:embed="rId1" cstate="print"/>
        <a:srcRect/>
        <a:stretch>
          <a:fillRect/>
        </a:stretch>
      </xdr:blipFill>
      <xdr:spPr bwMode="auto">
        <a:xfrm>
          <a:off x="238125" y="228600"/>
          <a:ext cx="1847850" cy="7524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238125</xdr:colOff>
      <xdr:row>1</xdr:row>
      <xdr:rowOff>28575</xdr:rowOff>
    </xdr:from>
    <xdr:to>
      <xdr:col>0</xdr:col>
      <xdr:colOff>2085975</xdr:colOff>
      <xdr:row>1</xdr:row>
      <xdr:rowOff>781050</xdr:rowOff>
    </xdr:to>
    <xdr:pic>
      <xdr:nvPicPr>
        <xdr:cNvPr id="5121" name="Picture 1" descr="heinzred logo"/>
        <xdr:cNvPicPr>
          <a:picLocks noChangeAspect="1" noChangeArrowheads="1"/>
        </xdr:cNvPicPr>
      </xdr:nvPicPr>
      <xdr:blipFill>
        <a:blip xmlns:r="http://schemas.openxmlformats.org/officeDocument/2006/relationships" r:embed="rId1" cstate="print"/>
        <a:srcRect/>
        <a:stretch>
          <a:fillRect/>
        </a:stretch>
      </xdr:blipFill>
      <xdr:spPr bwMode="auto">
        <a:xfrm>
          <a:off x="238125" y="228600"/>
          <a:ext cx="1847850" cy="7524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1</xdr:row>
      <xdr:rowOff>9525</xdr:rowOff>
    </xdr:from>
    <xdr:to>
      <xdr:col>0</xdr:col>
      <xdr:colOff>2047875</xdr:colOff>
      <xdr:row>1</xdr:row>
      <xdr:rowOff>762000</xdr:rowOff>
    </xdr:to>
    <xdr:pic>
      <xdr:nvPicPr>
        <xdr:cNvPr id="6145" name="Picture 1" descr="heinzred logo"/>
        <xdr:cNvPicPr>
          <a:picLocks noChangeAspect="1" noChangeArrowheads="1"/>
        </xdr:cNvPicPr>
      </xdr:nvPicPr>
      <xdr:blipFill>
        <a:blip xmlns:r="http://schemas.openxmlformats.org/officeDocument/2006/relationships" r:embed="rId1" cstate="print"/>
        <a:srcRect/>
        <a:stretch>
          <a:fillRect/>
        </a:stretch>
      </xdr:blipFill>
      <xdr:spPr bwMode="auto">
        <a:xfrm>
          <a:off x="200025" y="209550"/>
          <a:ext cx="1847850" cy="752475"/>
        </a:xfrm>
        <a:prstGeom prst="rect">
          <a:avLst/>
        </a:prstGeom>
        <a:noFill/>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62"/>
  <sheetViews>
    <sheetView tabSelected="1" view="pageBreakPreview" zoomScale="75" zoomScaleNormal="100" zoomScaleSheetLayoutView="50" workbookViewId="0">
      <selection activeCell="C39" sqref="C39:D41"/>
    </sheetView>
  </sheetViews>
  <sheetFormatPr defaultRowHeight="12.75"/>
  <cols>
    <col min="1" max="1" width="44" style="76" customWidth="1"/>
    <col min="2" max="2" width="25.85546875" style="76" customWidth="1"/>
    <col min="3" max="3" width="26.140625" style="76" customWidth="1"/>
    <col min="4" max="4" width="25" style="76" customWidth="1"/>
    <col min="5" max="5" width="23.7109375" style="76" customWidth="1"/>
    <col min="6" max="16384" width="9.140625" style="76"/>
  </cols>
  <sheetData>
    <row r="1" spans="1:5" ht="15.75" thickBot="1">
      <c r="B1" s="179"/>
      <c r="C1" s="179"/>
      <c r="D1" s="77" t="s">
        <v>133</v>
      </c>
      <c r="E1" s="78">
        <v>40877</v>
      </c>
    </row>
    <row r="2" spans="1:5" ht="66" customHeight="1" thickBot="1">
      <c r="A2" s="79"/>
      <c r="B2" s="213" t="s">
        <v>31</v>
      </c>
      <c r="C2" s="214"/>
      <c r="D2" s="215"/>
      <c r="E2" s="216"/>
    </row>
    <row r="3" spans="1:5" ht="18.75" customHeight="1" thickBot="1">
      <c r="A3" s="80" t="s">
        <v>48</v>
      </c>
      <c r="B3" s="217" t="s">
        <v>200</v>
      </c>
      <c r="C3" s="218"/>
      <c r="D3" s="173"/>
      <c r="E3" s="174"/>
    </row>
    <row r="4" spans="1:5" ht="18.75" customHeight="1" thickBot="1">
      <c r="A4" s="80" t="s">
        <v>32</v>
      </c>
      <c r="B4" s="219">
        <v>71427300</v>
      </c>
      <c r="C4" s="191"/>
      <c r="D4" s="192"/>
      <c r="E4" s="193"/>
    </row>
    <row r="5" spans="1:5" ht="18.75" customHeight="1" thickBot="1">
      <c r="A5" s="80" t="s">
        <v>56</v>
      </c>
      <c r="B5" s="190" t="s">
        <v>201</v>
      </c>
      <c r="C5" s="191"/>
      <c r="D5" s="192"/>
      <c r="E5" s="193"/>
    </row>
    <row r="6" spans="1:5" ht="18.75" customHeight="1" thickBot="1">
      <c r="A6" s="80" t="s">
        <v>4</v>
      </c>
      <c r="B6" s="160" t="s">
        <v>202</v>
      </c>
      <c r="C6" s="161" t="s">
        <v>203</v>
      </c>
      <c r="D6" s="82"/>
      <c r="E6" s="83"/>
    </row>
    <row r="7" spans="1:5" ht="70.5" customHeight="1" thickBot="1">
      <c r="A7" s="80" t="s">
        <v>33</v>
      </c>
      <c r="B7" s="175" t="s">
        <v>204</v>
      </c>
      <c r="C7" s="172"/>
      <c r="D7" s="173"/>
      <c r="E7" s="174"/>
    </row>
    <row r="8" spans="1:5" ht="18.75" customHeight="1">
      <c r="A8" s="85" t="s">
        <v>36</v>
      </c>
      <c r="B8" s="180" t="s">
        <v>205</v>
      </c>
      <c r="C8" s="181"/>
      <c r="D8" s="182"/>
      <c r="E8" s="183"/>
    </row>
    <row r="9" spans="1:5" ht="18.75" customHeight="1">
      <c r="A9" s="86" t="s">
        <v>34</v>
      </c>
      <c r="B9" s="162" t="s">
        <v>207</v>
      </c>
      <c r="C9" s="81" t="s">
        <v>79</v>
      </c>
      <c r="D9" s="88"/>
      <c r="E9" s="89" t="s">
        <v>79</v>
      </c>
    </row>
    <row r="10" spans="1:5" ht="18.75" customHeight="1">
      <c r="A10" s="86" t="s">
        <v>35</v>
      </c>
      <c r="B10" s="162">
        <v>0.1</v>
      </c>
      <c r="C10" s="81" t="s">
        <v>17</v>
      </c>
      <c r="D10" s="88"/>
      <c r="E10" s="89" t="s">
        <v>17</v>
      </c>
    </row>
    <row r="11" spans="1:5" ht="18.75" customHeight="1">
      <c r="A11" s="86" t="s">
        <v>49</v>
      </c>
      <c r="B11" s="162">
        <v>62.3</v>
      </c>
      <c r="C11" s="81" t="s">
        <v>17</v>
      </c>
      <c r="D11" s="88"/>
      <c r="E11" s="89" t="s">
        <v>17</v>
      </c>
    </row>
    <row r="12" spans="1:5" ht="18.75" customHeight="1">
      <c r="A12" s="86" t="s">
        <v>50</v>
      </c>
      <c r="B12" s="162">
        <v>47.7</v>
      </c>
      <c r="C12" s="81" t="s">
        <v>17</v>
      </c>
      <c r="D12" s="88"/>
      <c r="E12" s="89" t="s">
        <v>17</v>
      </c>
    </row>
    <row r="13" spans="1:5" ht="18.75" customHeight="1">
      <c r="A13" s="86" t="s">
        <v>37</v>
      </c>
      <c r="B13" s="162">
        <v>0</v>
      </c>
      <c r="C13" s="81" t="s">
        <v>17</v>
      </c>
      <c r="D13" s="88"/>
      <c r="E13" s="89" t="s">
        <v>17</v>
      </c>
    </row>
    <row r="14" spans="1:5" ht="18.75" customHeight="1">
      <c r="A14" s="86" t="s">
        <v>51</v>
      </c>
      <c r="B14" s="162">
        <v>0</v>
      </c>
      <c r="C14" s="81" t="s">
        <v>17</v>
      </c>
      <c r="D14" s="88"/>
      <c r="E14" s="89" t="s">
        <v>17</v>
      </c>
    </row>
    <row r="15" spans="1:5" ht="18.75" customHeight="1">
      <c r="A15" s="86" t="s">
        <v>52</v>
      </c>
      <c r="B15" s="162">
        <v>0.6</v>
      </c>
      <c r="C15" s="81" t="s">
        <v>17</v>
      </c>
      <c r="D15" s="88"/>
      <c r="E15" s="89" t="s">
        <v>17</v>
      </c>
    </row>
    <row r="16" spans="1:5" ht="18.75" customHeight="1" thickBot="1">
      <c r="A16" s="90" t="s">
        <v>53</v>
      </c>
      <c r="B16" s="163">
        <v>1.4E-2</v>
      </c>
      <c r="C16" s="91" t="s">
        <v>17</v>
      </c>
      <c r="D16" s="115"/>
      <c r="E16" s="92" t="s">
        <v>17</v>
      </c>
    </row>
    <row r="17" spans="1:5" ht="60" customHeight="1" thickBot="1">
      <c r="A17" s="93" t="s">
        <v>38</v>
      </c>
      <c r="B17" s="195" t="s">
        <v>208</v>
      </c>
      <c r="C17" s="196"/>
      <c r="D17" s="192"/>
      <c r="E17" s="193"/>
    </row>
    <row r="18" spans="1:5" ht="18.75" thickBot="1">
      <c r="A18" s="94" t="s">
        <v>39</v>
      </c>
      <c r="B18" s="197"/>
      <c r="C18" s="196"/>
      <c r="D18" s="192"/>
      <c r="E18" s="193"/>
    </row>
    <row r="19" spans="1:5" ht="18.75" customHeight="1">
      <c r="A19" s="94" t="s">
        <v>40</v>
      </c>
      <c r="B19" s="198"/>
      <c r="C19" s="199"/>
      <c r="D19" s="199"/>
      <c r="E19" s="200"/>
    </row>
    <row r="20" spans="1:5" ht="18.75" customHeight="1">
      <c r="A20" s="95" t="s">
        <v>41</v>
      </c>
      <c r="B20" s="162" t="s">
        <v>209</v>
      </c>
      <c r="C20" s="194" t="s">
        <v>84</v>
      </c>
      <c r="D20" s="188"/>
      <c r="E20" s="189"/>
    </row>
    <row r="21" spans="1:5" ht="18.75" customHeight="1">
      <c r="A21" s="95" t="s">
        <v>42</v>
      </c>
      <c r="B21" s="162" t="s">
        <v>210</v>
      </c>
      <c r="C21" s="194" t="s">
        <v>84</v>
      </c>
      <c r="D21" s="188"/>
      <c r="E21" s="189"/>
    </row>
    <row r="22" spans="1:5" ht="18.75" customHeight="1">
      <c r="A22" s="96" t="s">
        <v>162</v>
      </c>
      <c r="B22" s="87"/>
      <c r="C22" s="187" t="s">
        <v>84</v>
      </c>
      <c r="D22" s="188"/>
      <c r="E22" s="189"/>
    </row>
    <row r="23" spans="1:5" ht="18" customHeight="1">
      <c r="A23" s="95" t="s">
        <v>85</v>
      </c>
      <c r="B23" s="87"/>
      <c r="C23" s="194" t="s">
        <v>175</v>
      </c>
      <c r="D23" s="188"/>
      <c r="E23" s="189"/>
    </row>
    <row r="24" spans="1:5" ht="18">
      <c r="A24" s="95" t="s">
        <v>76</v>
      </c>
      <c r="B24" s="87"/>
      <c r="C24" s="194" t="s">
        <v>83</v>
      </c>
      <c r="D24" s="188"/>
      <c r="E24" s="189"/>
    </row>
    <row r="25" spans="1:5" ht="18" customHeight="1" thickBot="1">
      <c r="A25" s="95" t="s">
        <v>72</v>
      </c>
      <c r="B25" s="117"/>
      <c r="C25" s="201" t="s">
        <v>84</v>
      </c>
      <c r="D25" s="202"/>
      <c r="E25" s="203"/>
    </row>
    <row r="26" spans="1:5" ht="18" customHeight="1">
      <c r="A26" s="93" t="s">
        <v>43</v>
      </c>
      <c r="B26" s="204"/>
      <c r="C26" s="205"/>
      <c r="D26" s="206"/>
      <c r="E26" s="207"/>
    </row>
    <row r="27" spans="1:5" ht="18" customHeight="1">
      <c r="A27" s="98" t="s">
        <v>77</v>
      </c>
      <c r="B27" s="118"/>
      <c r="C27" s="208" t="s">
        <v>92</v>
      </c>
      <c r="D27" s="209"/>
      <c r="E27" s="210"/>
    </row>
    <row r="28" spans="1:5" ht="18" customHeight="1">
      <c r="A28" s="98" t="s">
        <v>70</v>
      </c>
      <c r="B28" s="118"/>
      <c r="C28" s="208" t="s">
        <v>92</v>
      </c>
      <c r="D28" s="209"/>
      <c r="E28" s="210"/>
    </row>
    <row r="29" spans="1:5" ht="18" customHeight="1">
      <c r="A29" s="98" t="s">
        <v>0</v>
      </c>
      <c r="B29" s="119" t="s">
        <v>211</v>
      </c>
      <c r="C29" s="176"/>
      <c r="D29" s="220"/>
      <c r="E29" s="221"/>
    </row>
    <row r="30" spans="1:5" ht="18.75" customHeight="1">
      <c r="A30" s="98" t="s">
        <v>75</v>
      </c>
      <c r="B30" s="119" t="s">
        <v>212</v>
      </c>
      <c r="C30" s="176" t="s">
        <v>93</v>
      </c>
      <c r="D30" s="211"/>
      <c r="E30" s="212"/>
    </row>
    <row r="31" spans="1:5" ht="18.75" customHeight="1" thickBot="1">
      <c r="A31" s="98" t="s">
        <v>177</v>
      </c>
      <c r="B31" s="119"/>
      <c r="C31" s="176" t="s">
        <v>92</v>
      </c>
      <c r="D31" s="177"/>
      <c r="E31" s="178"/>
    </row>
    <row r="32" spans="1:5" ht="18.75" customHeight="1">
      <c r="A32" s="93" t="s">
        <v>45</v>
      </c>
      <c r="B32" s="43" t="s">
        <v>88</v>
      </c>
      <c r="C32" s="120" t="s">
        <v>190</v>
      </c>
      <c r="D32" s="154" t="s">
        <v>90</v>
      </c>
      <c r="E32" s="33" t="s">
        <v>189</v>
      </c>
    </row>
    <row r="33" spans="1:5" ht="18.75" customHeight="1">
      <c r="A33" s="129"/>
      <c r="B33" s="95" t="s">
        <v>89</v>
      </c>
      <c r="C33" s="128" t="s">
        <v>190</v>
      </c>
      <c r="D33" s="131" t="s">
        <v>91</v>
      </c>
      <c r="E33" s="155" t="s">
        <v>189</v>
      </c>
    </row>
    <row r="34" spans="1:5" ht="39.75" customHeight="1" thickBot="1">
      <c r="A34" s="101"/>
      <c r="B34" s="97"/>
      <c r="C34" s="127"/>
      <c r="D34" s="132" t="s">
        <v>192</v>
      </c>
      <c r="E34" s="156" t="s">
        <v>190</v>
      </c>
    </row>
    <row r="35" spans="1:5" ht="36.75" customHeight="1" thickBot="1">
      <c r="A35" s="102" t="s">
        <v>30</v>
      </c>
      <c r="B35" s="171" t="s">
        <v>44</v>
      </c>
      <c r="C35" s="172"/>
      <c r="D35" s="173"/>
      <c r="E35" s="174"/>
    </row>
    <row r="36" spans="1:5" ht="66" customHeight="1" thickBot="1">
      <c r="A36" s="102" t="s">
        <v>46</v>
      </c>
      <c r="B36" s="175" t="s">
        <v>213</v>
      </c>
      <c r="C36" s="172"/>
      <c r="D36" s="173"/>
      <c r="E36" s="174"/>
    </row>
    <row r="37" spans="1:5" ht="36" customHeight="1" thickBot="1">
      <c r="A37" s="102" t="s">
        <v>47</v>
      </c>
      <c r="B37" s="84">
        <v>540</v>
      </c>
      <c r="C37" s="103" t="s">
        <v>196</v>
      </c>
      <c r="D37" s="104" t="s">
        <v>197</v>
      </c>
      <c r="E37" s="105" t="s">
        <v>94</v>
      </c>
    </row>
    <row r="38" spans="1:5" ht="18.75" customHeight="1">
      <c r="A38" s="168" t="s">
        <v>54</v>
      </c>
      <c r="B38" s="106"/>
      <c r="C38" s="107" t="s">
        <v>58</v>
      </c>
      <c r="D38" s="107" t="s">
        <v>61</v>
      </c>
      <c r="E38" s="108" t="s">
        <v>62</v>
      </c>
    </row>
    <row r="39" spans="1:5" ht="37.5" customHeight="1">
      <c r="A39" s="169"/>
      <c r="B39" s="99" t="s">
        <v>66</v>
      </c>
      <c r="C39" s="164" t="s">
        <v>226</v>
      </c>
      <c r="D39" s="54" t="s">
        <v>214</v>
      </c>
      <c r="E39" s="142"/>
    </row>
    <row r="40" spans="1:5" ht="18.75" customHeight="1">
      <c r="A40" s="169"/>
      <c r="B40" s="99" t="s">
        <v>64</v>
      </c>
      <c r="C40" s="143"/>
      <c r="D40" s="54" t="s">
        <v>215</v>
      </c>
      <c r="E40" s="144"/>
    </row>
    <row r="41" spans="1:5" ht="18.75" customHeight="1">
      <c r="A41" s="169"/>
      <c r="B41" s="99" t="s">
        <v>65</v>
      </c>
      <c r="C41" s="143" t="s">
        <v>227</v>
      </c>
      <c r="D41" s="54" t="s">
        <v>228</v>
      </c>
      <c r="E41" s="144"/>
    </row>
    <row r="42" spans="1:5" ht="18.75" customHeight="1" thickBot="1">
      <c r="A42" s="170"/>
      <c r="B42" s="100" t="s">
        <v>68</v>
      </c>
      <c r="C42" s="145"/>
      <c r="D42" s="145"/>
      <c r="E42" s="146"/>
    </row>
    <row r="43" spans="1:5" ht="18.75" customHeight="1" thickBot="1">
      <c r="A43" s="102" t="s">
        <v>57</v>
      </c>
      <c r="B43" s="109" t="s">
        <v>95</v>
      </c>
      <c r="C43" s="184" t="s">
        <v>194</v>
      </c>
      <c r="D43" s="185"/>
      <c r="E43" s="186"/>
    </row>
    <row r="44" spans="1:5" ht="18.75" thickBot="1">
      <c r="A44" s="102"/>
      <c r="B44" s="171" t="s">
        <v>80</v>
      </c>
      <c r="C44" s="172"/>
      <c r="D44" s="173"/>
      <c r="E44" s="174"/>
    </row>
    <row r="60" spans="1:1">
      <c r="A60" s="76" t="s">
        <v>182</v>
      </c>
    </row>
    <row r="61" spans="1:1">
      <c r="A61" s="76" t="s">
        <v>189</v>
      </c>
    </row>
    <row r="62" spans="1:1">
      <c r="A62" s="76" t="s">
        <v>190</v>
      </c>
    </row>
  </sheetData>
  <mergeCells count="28">
    <mergeCell ref="B44:E44"/>
    <mergeCell ref="B7:E7"/>
    <mergeCell ref="B8:C8"/>
    <mergeCell ref="D8:E8"/>
    <mergeCell ref="C43:E43"/>
    <mergeCell ref="C22:E22"/>
    <mergeCell ref="C21:E21"/>
    <mergeCell ref="B17:E17"/>
    <mergeCell ref="B18:E18"/>
    <mergeCell ref="B19:E19"/>
    <mergeCell ref="C20:E20"/>
    <mergeCell ref="C25:E25"/>
    <mergeCell ref="B26:E26"/>
    <mergeCell ref="C28:E28"/>
    <mergeCell ref="C23:E23"/>
    <mergeCell ref="C24:E24"/>
    <mergeCell ref="A38:A42"/>
    <mergeCell ref="B35:E35"/>
    <mergeCell ref="B36:E36"/>
    <mergeCell ref="C31:E31"/>
    <mergeCell ref="B1:C1"/>
    <mergeCell ref="B5:E5"/>
    <mergeCell ref="C27:E27"/>
    <mergeCell ref="C30:E30"/>
    <mergeCell ref="B2:E2"/>
    <mergeCell ref="B3:E3"/>
    <mergeCell ref="B4:E4"/>
    <mergeCell ref="C29:E29"/>
  </mergeCells>
  <phoneticPr fontId="0" type="noConversion"/>
  <dataValidations count="1">
    <dataValidation type="list" allowBlank="1" showInputMessage="1" showErrorMessage="1" sqref="E32:E34 C32:C33">
      <formula1>$A$60:$A$62</formula1>
    </dataValidation>
  </dataValidations>
  <pageMargins left="0.78740157480314965" right="0.23622047244094491" top="0.78740157480314965" bottom="0.78740157480314965" header="0.51181102362204722" footer="0.51181102362204722"/>
  <pageSetup scale="60" orientation="portrait" horizontalDpi="200" verticalDpi="200" r:id="rId1"/>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2"/>
  <legacyDrawing r:id="rId3"/>
</worksheet>
</file>

<file path=xl/worksheets/sheet2.xml><?xml version="1.0" encoding="utf-8"?>
<worksheet xmlns="http://schemas.openxmlformats.org/spreadsheetml/2006/main" xmlns:r="http://schemas.openxmlformats.org/officeDocument/2006/relationships">
  <dimension ref="A1:E44"/>
  <sheetViews>
    <sheetView view="pageBreakPreview" topLeftCell="A25" zoomScale="75" zoomScaleNormal="75" zoomScaleSheetLayoutView="75" workbookViewId="0">
      <selection activeCell="C39" sqref="C39"/>
    </sheetView>
  </sheetViews>
  <sheetFormatPr defaultRowHeight="12.75"/>
  <cols>
    <col min="1" max="1" width="46.140625" customWidth="1"/>
    <col min="2" max="5" width="23.7109375" customWidth="1"/>
  </cols>
  <sheetData>
    <row r="1" spans="1:5" ht="15.75" thickBot="1">
      <c r="B1" s="227"/>
      <c r="C1" s="227"/>
      <c r="D1" s="71" t="s">
        <v>73</v>
      </c>
      <c r="E1" s="70">
        <f>IF('EN Com.Spec.'!E1=""," ",'EN Com.Spec.'!E1)</f>
        <v>40877</v>
      </c>
    </row>
    <row r="2" spans="1:5" ht="66" customHeight="1" thickBot="1">
      <c r="A2" s="1"/>
      <c r="B2" s="245" t="s">
        <v>5</v>
      </c>
      <c r="C2" s="246"/>
      <c r="D2" s="247"/>
      <c r="E2" s="248"/>
    </row>
    <row r="3" spans="1:5" ht="18.75" customHeight="1" thickBot="1">
      <c r="A3" s="10" t="s">
        <v>1</v>
      </c>
      <c r="B3" s="249" t="s">
        <v>217</v>
      </c>
      <c r="C3" s="250"/>
      <c r="D3" s="238"/>
      <c r="E3" s="239"/>
    </row>
    <row r="4" spans="1:5" ht="18.75" customHeight="1" thickBot="1">
      <c r="A4" s="10" t="s">
        <v>6</v>
      </c>
      <c r="B4" s="219">
        <f>IF('EN Com.Spec.'!B4:E4=""," ",'EN Com.Spec.'!B4:E4)</f>
        <v>71427300</v>
      </c>
      <c r="C4" s="191"/>
      <c r="D4" s="192"/>
      <c r="E4" s="193"/>
    </row>
    <row r="5" spans="1:5" ht="18.75" customHeight="1" thickBot="1">
      <c r="A5" s="10" t="s">
        <v>55</v>
      </c>
      <c r="B5" s="219" t="str">
        <f>IF('EN Com.Spec.'!B5:E5=""," ",'EN Com.Spec.'!B5:E5)</f>
        <v>100x25g</v>
      </c>
      <c r="C5" s="191"/>
      <c r="D5" s="192"/>
      <c r="E5" s="193"/>
    </row>
    <row r="6" spans="1:5" ht="18.75" customHeight="1" thickBot="1">
      <c r="A6" s="10" t="s">
        <v>4</v>
      </c>
      <c r="B6" s="75"/>
      <c r="C6" s="50" t="str">
        <f>IF('EN Com.Spec.'!C6:F6=""," ",'EN Com.Spec.'!C6:F6)</f>
        <v>5413226330106</v>
      </c>
      <c r="D6" s="110"/>
      <c r="E6" s="56" t="str">
        <f>IF('EN Com.Spec.'!E6:H6=""," ",'EN Com.Spec.'!E6:H6)</f>
        <v xml:space="preserve"> </v>
      </c>
    </row>
    <row r="7" spans="1:5" ht="48" customHeight="1" thickBot="1">
      <c r="A7" s="10" t="s">
        <v>29</v>
      </c>
      <c r="B7" s="255" t="s">
        <v>216</v>
      </c>
      <c r="C7" s="256"/>
      <c r="D7" s="257"/>
      <c r="E7" s="258"/>
    </row>
    <row r="8" spans="1:5" ht="18.75" customHeight="1">
      <c r="A8" s="11" t="s">
        <v>7</v>
      </c>
      <c r="B8" s="243" t="s">
        <v>2</v>
      </c>
      <c r="C8" s="244"/>
      <c r="D8" s="52"/>
      <c r="E8" s="22"/>
    </row>
    <row r="9" spans="1:5" ht="18.75" customHeight="1">
      <c r="A9" s="12" t="s">
        <v>8</v>
      </c>
      <c r="B9" s="35" t="str">
        <f>IF('EN Com.Spec.'!B9=""," ",'EN Com.Spec.'!B9)</f>
        <v>1065 / 252</v>
      </c>
      <c r="C9" s="28" t="str">
        <f>'EN Com.Spec.'!C9:D9</f>
        <v>kJ / kcal</v>
      </c>
      <c r="D9" s="48" t="str">
        <f>IF('EN Com.Spec.'!D9=""," ",'EN Com.Spec.'!D9)</f>
        <v xml:space="preserve"> </v>
      </c>
      <c r="E9" s="29" t="str">
        <f>'EN Com.Spec.'!E9:F9</f>
        <v>kJ / kcal</v>
      </c>
    </row>
    <row r="10" spans="1:5" ht="18.75" customHeight="1">
      <c r="A10" s="12" t="s">
        <v>9</v>
      </c>
      <c r="B10" s="35">
        <f>IF('EN Com.Spec.'!B10=""," ",'EN Com.Spec.'!B10)</f>
        <v>0.1</v>
      </c>
      <c r="C10" s="28" t="str">
        <f>'EN Com.Spec.'!C10:D10</f>
        <v>g</v>
      </c>
      <c r="D10" s="48" t="str">
        <f>IF('EN Com.Spec.'!D10=""," ",'EN Com.Spec.'!D10)</f>
        <v xml:space="preserve"> </v>
      </c>
      <c r="E10" s="29" t="str">
        <f>'EN Com.Spec.'!E10:F10</f>
        <v>g</v>
      </c>
    </row>
    <row r="11" spans="1:5" ht="18.75" customHeight="1">
      <c r="A11" s="12" t="s">
        <v>10</v>
      </c>
      <c r="B11" s="35">
        <f>IF('EN Com.Spec.'!B11=""," ",'EN Com.Spec.'!B11)</f>
        <v>62.3</v>
      </c>
      <c r="C11" s="28" t="str">
        <f>'EN Com.Spec.'!C11:D11</f>
        <v>g</v>
      </c>
      <c r="D11" s="48" t="str">
        <f>IF('EN Com.Spec.'!D11=""," ",'EN Com.Spec.'!D11)</f>
        <v xml:space="preserve"> </v>
      </c>
      <c r="E11" s="29" t="str">
        <f>'EN Com.Spec.'!E11:F11</f>
        <v>g</v>
      </c>
    </row>
    <row r="12" spans="1:5" ht="18.75" customHeight="1">
      <c r="A12" s="12" t="s">
        <v>11</v>
      </c>
      <c r="B12" s="35">
        <f>IF('EN Com.Spec.'!B12=""," ",'EN Com.Spec.'!B12)</f>
        <v>47.7</v>
      </c>
      <c r="C12" s="28" t="str">
        <f>'EN Com.Spec.'!C12:D12</f>
        <v>g</v>
      </c>
      <c r="D12" s="48" t="str">
        <f>IF('EN Com.Spec.'!D12=""," ",'EN Com.Spec.'!D12)</f>
        <v xml:space="preserve"> </v>
      </c>
      <c r="E12" s="29" t="str">
        <f>'EN Com.Spec.'!E12:F12</f>
        <v>g</v>
      </c>
    </row>
    <row r="13" spans="1:5" ht="18.75" customHeight="1">
      <c r="A13" s="12" t="s">
        <v>12</v>
      </c>
      <c r="B13" s="35">
        <f>IF('EN Com.Spec.'!B13=""," ",'EN Com.Spec.'!B13)</f>
        <v>0</v>
      </c>
      <c r="C13" s="28" t="str">
        <f>'EN Com.Spec.'!C13:D13</f>
        <v>g</v>
      </c>
      <c r="D13" s="48" t="str">
        <f>IF('EN Com.Spec.'!D13=""," ",'EN Com.Spec.'!D13)</f>
        <v xml:space="preserve"> </v>
      </c>
      <c r="E13" s="29" t="str">
        <f>'EN Com.Spec.'!E13:F13</f>
        <v>g</v>
      </c>
    </row>
    <row r="14" spans="1:5" ht="18.75" customHeight="1">
      <c r="A14" s="12" t="s">
        <v>13</v>
      </c>
      <c r="B14" s="35">
        <f>IF('EN Com.Spec.'!B14=""," ",'EN Com.Spec.'!B14)</f>
        <v>0</v>
      </c>
      <c r="C14" s="28" t="str">
        <f>'EN Com.Spec.'!C14:D14</f>
        <v>g</v>
      </c>
      <c r="D14" s="48" t="str">
        <f>IF('EN Com.Spec.'!D14=""," ",'EN Com.Spec.'!D14)</f>
        <v xml:space="preserve"> </v>
      </c>
      <c r="E14" s="29" t="str">
        <f>'EN Com.Spec.'!E14:F14</f>
        <v>g</v>
      </c>
    </row>
    <row r="15" spans="1:5" ht="18.75" customHeight="1">
      <c r="A15" s="12" t="s">
        <v>14</v>
      </c>
      <c r="B15" s="35">
        <f>IF('EN Com.Spec.'!B15=""," ",'EN Com.Spec.'!B15)</f>
        <v>0.6</v>
      </c>
      <c r="C15" s="28" t="str">
        <f>'EN Com.Spec.'!C15:D15</f>
        <v>g</v>
      </c>
      <c r="D15" s="48" t="str">
        <f>IF('EN Com.Spec.'!D15=""," ",'EN Com.Spec.'!D15)</f>
        <v xml:space="preserve"> </v>
      </c>
      <c r="E15" s="29" t="str">
        <f>'EN Com.Spec.'!E15:F15</f>
        <v>g</v>
      </c>
    </row>
    <row r="16" spans="1:5" ht="18.75" customHeight="1" thickBot="1">
      <c r="A16" s="13" t="s">
        <v>15</v>
      </c>
      <c r="B16" s="35">
        <f>IF('EN Com.Spec.'!B16=""," ",'EN Com.Spec.'!B16)</f>
        <v>1.4E-2</v>
      </c>
      <c r="C16" s="51" t="str">
        <f>'EN Com.Spec.'!C16:D16</f>
        <v>g</v>
      </c>
      <c r="D16" s="53" t="str">
        <f>IF('EN Com.Spec.'!D16=""," ",'EN Com.Spec.'!D16)</f>
        <v xml:space="preserve"> </v>
      </c>
      <c r="E16" s="30" t="str">
        <f>'EN Com.Spec.'!E16:F16</f>
        <v>g</v>
      </c>
    </row>
    <row r="17" spans="1:5" ht="60" customHeight="1" thickBot="1">
      <c r="A17" s="14" t="s">
        <v>23</v>
      </c>
      <c r="B17" s="251" t="s">
        <v>218</v>
      </c>
      <c r="C17" s="237"/>
      <c r="D17" s="238"/>
      <c r="E17" s="239"/>
    </row>
    <row r="18" spans="1:5" ht="18.75" thickBot="1">
      <c r="A18" s="15" t="s">
        <v>21</v>
      </c>
      <c r="B18" s="236"/>
      <c r="C18" s="237"/>
      <c r="D18" s="238"/>
      <c r="E18" s="239"/>
    </row>
    <row r="19" spans="1:5" ht="18.75" customHeight="1">
      <c r="A19" s="15" t="s">
        <v>22</v>
      </c>
      <c r="B19" s="252"/>
      <c r="C19" s="253"/>
      <c r="D19" s="253"/>
      <c r="E19" s="254"/>
    </row>
    <row r="20" spans="1:5" ht="18.75" customHeight="1">
      <c r="A20" s="16" t="s">
        <v>16</v>
      </c>
      <c r="B20" s="35" t="str">
        <f>IF('EN Com.Spec.'!B20=""," ",'EN Com.Spec.'!B20)</f>
        <v>&lt; 1000</v>
      </c>
      <c r="C20" s="222" t="s">
        <v>82</v>
      </c>
      <c r="D20" s="223"/>
      <c r="E20" s="224"/>
    </row>
    <row r="21" spans="1:5" ht="18.75" customHeight="1">
      <c r="A21" s="16" t="s">
        <v>20</v>
      </c>
      <c r="B21" s="35" t="str">
        <f>IF('EN Com.Spec.'!B21=""," ",'EN Com.Spec.'!B21)</f>
        <v>&lt; 10</v>
      </c>
      <c r="C21" s="222" t="s">
        <v>82</v>
      </c>
      <c r="D21" s="223"/>
      <c r="E21" s="224"/>
    </row>
    <row r="22" spans="1:5" ht="18.75" customHeight="1">
      <c r="A22" s="45" t="s">
        <v>163</v>
      </c>
      <c r="B22" s="35" t="str">
        <f>IF('EN Com.Spec.'!B22=""," ",'EN Com.Spec.'!B22)</f>
        <v xml:space="preserve"> </v>
      </c>
      <c r="C22" s="222" t="s">
        <v>82</v>
      </c>
      <c r="D22" s="223"/>
      <c r="E22" s="224"/>
    </row>
    <row r="23" spans="1:5" ht="18" customHeight="1">
      <c r="A23" s="16" t="s">
        <v>85</v>
      </c>
      <c r="B23" s="35" t="str">
        <f>IF('EN Com.Spec.'!B23=""," ",(IF('EN Com.Spec.'!B23="absent","afwezig",'EN Com.Spec.'!B23)))</f>
        <v xml:space="preserve"> </v>
      </c>
      <c r="C23" s="222" t="str">
        <f>IF('EN Com.Spec.'!B23="","kve/g",(IF('EN Com.Spec.'!B23="absent","per 0.01 g","kve/g")))</f>
        <v>kve/g</v>
      </c>
      <c r="D23" s="223"/>
      <c r="E23" s="224"/>
    </row>
    <row r="24" spans="1:5" ht="18">
      <c r="A24" s="16" t="s">
        <v>78</v>
      </c>
      <c r="B24" s="35" t="str">
        <f>IF('EN Com.Spec.'!B24=""," ",(IF('EN Com.Spec.'!B24="absent","afwezig",'EN Com.Spec.'!B24)))</f>
        <v xml:space="preserve"> </v>
      </c>
      <c r="C24" s="222" t="s">
        <v>83</v>
      </c>
      <c r="D24" s="223"/>
      <c r="E24" s="224"/>
    </row>
    <row r="25" spans="1:5" ht="18" customHeight="1" thickBot="1">
      <c r="A25" s="16" t="s">
        <v>71</v>
      </c>
      <c r="B25" s="35" t="str">
        <f>IF('EN Com.Spec.'!B25=""," ",'EN Com.Spec.'!B25)</f>
        <v xml:space="preserve"> </v>
      </c>
      <c r="C25" s="228" t="s">
        <v>82</v>
      </c>
      <c r="D25" s="229"/>
      <c r="E25" s="230"/>
    </row>
    <row r="26" spans="1:5" ht="18" customHeight="1">
      <c r="A26" s="14" t="s">
        <v>19</v>
      </c>
      <c r="B26" s="259"/>
      <c r="C26" s="260"/>
      <c r="D26" s="261"/>
      <c r="E26" s="262"/>
    </row>
    <row r="27" spans="1:5" ht="18" customHeight="1">
      <c r="A27" s="6" t="s">
        <v>74</v>
      </c>
      <c r="B27" s="35" t="str">
        <f>IF('EN Com.Spec.'!B27=""," ",'EN Com.Spec.'!B27)</f>
        <v xml:space="preserve"> </v>
      </c>
      <c r="C27" s="225" t="str">
        <f>'EN Com.Spec.'!C27:E27</f>
        <v>%</v>
      </c>
      <c r="D27" s="225"/>
      <c r="E27" s="226"/>
    </row>
    <row r="28" spans="1:5" ht="18" customHeight="1">
      <c r="A28" s="6" t="s">
        <v>25</v>
      </c>
      <c r="B28" s="35" t="str">
        <f>IF('EN Com.Spec.'!B28=""," ",'EN Com.Spec.'!B28)</f>
        <v xml:space="preserve"> </v>
      </c>
      <c r="C28" s="225" t="str">
        <f>'EN Com.Spec.'!C28:E28</f>
        <v>%</v>
      </c>
      <c r="D28" s="225"/>
      <c r="E28" s="226"/>
    </row>
    <row r="29" spans="1:5" ht="18" customHeight="1">
      <c r="A29" s="6" t="s">
        <v>0</v>
      </c>
      <c r="B29" s="35" t="str">
        <f>IF('EN Com.Spec.'!B29=""," ",'EN Com.Spec.'!B29)</f>
        <v>2.95 - 3.10</v>
      </c>
      <c r="C29" s="225"/>
      <c r="D29" s="225"/>
      <c r="E29" s="226"/>
    </row>
    <row r="30" spans="1:5" ht="18.75" customHeight="1">
      <c r="A30" s="6" t="s">
        <v>75</v>
      </c>
      <c r="B30" s="35" t="str">
        <f>IF('EN Com.Spec.'!B30=""," ",'EN Com.Spec.'!B30)</f>
        <v>62 - 64</v>
      </c>
      <c r="C30" s="225" t="str">
        <f>'EN Com.Spec.'!C30:E30</f>
        <v>°</v>
      </c>
      <c r="D30" s="225"/>
      <c r="E30" s="226"/>
    </row>
    <row r="31" spans="1:5" ht="18.75" customHeight="1" thickBot="1">
      <c r="A31" s="6" t="s">
        <v>178</v>
      </c>
      <c r="B31" s="35" t="str">
        <f>IF('EN Com.Spec.'!B31=""," ",'EN Com.Spec.'!B31)</f>
        <v xml:space="preserve"> </v>
      </c>
      <c r="C31" s="225" t="str">
        <f>'EN Com.Spec.'!C31:E31</f>
        <v>%</v>
      </c>
      <c r="D31" s="225"/>
      <c r="E31" s="226"/>
    </row>
    <row r="32" spans="1:5" ht="18.75" customHeight="1">
      <c r="A32" s="14" t="s">
        <v>26</v>
      </c>
      <c r="B32" s="34" t="str">
        <f>'EN Com.Spec.'!B32</f>
        <v xml:space="preserve">Halal:  </v>
      </c>
      <c r="C32" s="72" t="str">
        <f>IF('EN Com.Spec.'!C32="yes","ja",(IF('EN Com.Spec.'!C32="no","nee",(IF('EN Com.Spec.'!C32="yes/no"," ")))))</f>
        <v>nee</v>
      </c>
      <c r="D32" s="69" t="s">
        <v>86</v>
      </c>
      <c r="E32" s="74" t="str">
        <f>IF('EN Com.Spec.'!E32="yes","ja",(IF('EN Com.Spec.'!E32="no","nee",(IF('EN Com.Spec.'!E32="yes/no"," ")))))</f>
        <v>ja</v>
      </c>
    </row>
    <row r="33" spans="1:5" ht="18.75" customHeight="1">
      <c r="A33" s="18"/>
      <c r="B33" s="133" t="str">
        <f>'EN Com.Spec.'!B33</f>
        <v xml:space="preserve">Kosher badatz: </v>
      </c>
      <c r="C33" s="134" t="str">
        <f>IF('EN Com.Spec.'!C33="yes","ja",(IF('EN Com.Spec.'!C33="no","nee",(IF('EN Com.Spec.'!C33="yes/no"," ")))))</f>
        <v>nee</v>
      </c>
      <c r="D33" s="135" t="s">
        <v>87</v>
      </c>
      <c r="E33" s="136" t="str">
        <f>IF('EN Com.Spec.'!E33="yes","ja",(IF('EN Com.Spec.'!E33="no","nee",(IF('EN Com.Spec.'!E33="yes/no"," ")))))</f>
        <v>ja</v>
      </c>
    </row>
    <row r="34" spans="1:5" ht="39" customHeight="1" thickBot="1">
      <c r="A34" s="18"/>
      <c r="B34" s="24"/>
      <c r="C34" s="73"/>
      <c r="D34" s="137" t="s">
        <v>193</v>
      </c>
      <c r="E34" s="136" t="str">
        <f>IF('EN Com.Spec.'!E34="yes","ja",(IF('EN Com.Spec.'!E34="no","nee",(IF('EN Com.Spec.'!E34="yes/no"," ")))))</f>
        <v>nee</v>
      </c>
    </row>
    <row r="35" spans="1:5" ht="36.75" customHeight="1" thickBot="1">
      <c r="A35" s="17" t="s">
        <v>30</v>
      </c>
      <c r="B35" s="197" t="s">
        <v>69</v>
      </c>
      <c r="C35" s="196"/>
      <c r="D35" s="192"/>
      <c r="E35" s="193"/>
    </row>
    <row r="36" spans="1:5" ht="65.25" customHeight="1" thickBot="1">
      <c r="A36" s="17" t="s">
        <v>27</v>
      </c>
      <c r="B36" s="236" t="s">
        <v>220</v>
      </c>
      <c r="C36" s="237"/>
      <c r="D36" s="238"/>
      <c r="E36" s="239"/>
    </row>
    <row r="37" spans="1:5" ht="36.75" customHeight="1" thickBot="1">
      <c r="A37" s="47" t="s">
        <v>28</v>
      </c>
      <c r="B37" s="49">
        <f>IF('EN Com.Spec.'!B37=""," ",'EN Com.Spec.'!B37)</f>
        <v>540</v>
      </c>
      <c r="C37" s="36" t="s">
        <v>198</v>
      </c>
      <c r="D37" s="157" t="str">
        <f>IF('EN Com.Spec.'!D37=""," ",'EN Com.Spec.'!D37)</f>
        <v>not applicable - portion pack</v>
      </c>
      <c r="E37" s="23" t="s">
        <v>96</v>
      </c>
    </row>
    <row r="38" spans="1:5" ht="18.75" customHeight="1" thickBot="1">
      <c r="A38" s="240" t="s">
        <v>24</v>
      </c>
      <c r="B38" s="46"/>
      <c r="C38" s="54" t="s">
        <v>58</v>
      </c>
      <c r="D38" s="54" t="s">
        <v>166</v>
      </c>
      <c r="E38" s="55" t="s">
        <v>62</v>
      </c>
    </row>
    <row r="39" spans="1:5" ht="36.75" customHeight="1">
      <c r="A39" s="241"/>
      <c r="B39" s="19" t="s">
        <v>59</v>
      </c>
      <c r="C39" s="164" t="s">
        <v>226</v>
      </c>
      <c r="D39" s="165" t="s">
        <v>219</v>
      </c>
      <c r="E39" s="123"/>
    </row>
    <row r="40" spans="1:5" ht="18.75" customHeight="1">
      <c r="A40" s="241"/>
      <c r="B40" s="19" t="s">
        <v>63</v>
      </c>
      <c r="C40" s="147" t="str">
        <f>IF('EN Com.Spec.'!C40=""," ",'EN Com.Spec.'!C40)</f>
        <v xml:space="preserve"> </v>
      </c>
      <c r="D40" s="147" t="str">
        <f>IF('EN Com.Spec.'!D40=""," ",'EN Com.Spec.'!D40)</f>
        <v>253x253x88</v>
      </c>
      <c r="E40" s="148" t="str">
        <f>IF('EN Com.Spec.'!E40=""," ",'EN Com.Spec.'!E40)</f>
        <v xml:space="preserve"> </v>
      </c>
    </row>
    <row r="41" spans="1:5" ht="18.75" customHeight="1">
      <c r="A41" s="241"/>
      <c r="B41" s="19" t="s">
        <v>60</v>
      </c>
      <c r="C41" s="147" t="str">
        <f>IF('EN Com.Spec.'!C41=""," ",'EN Com.Spec.'!C41)</f>
        <v>1.4 g</v>
      </c>
      <c r="D41" s="147" t="str">
        <f>IF('EN Com.Spec.'!D41=""," ",'EN Com.Spec.'!D41)</f>
        <v>187 g</v>
      </c>
      <c r="E41" s="148" t="str">
        <f>IF('EN Com.Spec.'!E41=""," ",'EN Com.Spec.'!E41)</f>
        <v xml:space="preserve"> </v>
      </c>
    </row>
    <row r="42" spans="1:5" ht="18.75" customHeight="1" thickBot="1">
      <c r="A42" s="242"/>
      <c r="B42" s="19" t="s">
        <v>67</v>
      </c>
      <c r="C42" s="149" t="str">
        <f>IF('EN Com.Spec.'!C42=""," ",'EN Com.Spec.'!C42)</f>
        <v xml:space="preserve"> </v>
      </c>
      <c r="D42" s="149" t="str">
        <f>IF('EN Com.Spec.'!D42=""," ",'EN Com.Spec.'!D42)</f>
        <v xml:space="preserve"> </v>
      </c>
      <c r="E42" s="150" t="str">
        <f>IF('EN Com.Spec.'!E42=""," ",'EN Com.Spec.'!E42)</f>
        <v xml:space="preserve"> </v>
      </c>
    </row>
    <row r="43" spans="1:5" ht="18.75" customHeight="1" thickBot="1">
      <c r="A43" s="17" t="s">
        <v>18</v>
      </c>
      <c r="B43" s="20" t="s">
        <v>97</v>
      </c>
      <c r="C43" s="233" t="s">
        <v>194</v>
      </c>
      <c r="D43" s="234"/>
      <c r="E43" s="235"/>
    </row>
    <row r="44" spans="1:5" ht="18.75" thickBot="1">
      <c r="A44" s="17"/>
      <c r="B44" s="195" t="s">
        <v>81</v>
      </c>
      <c r="C44" s="231"/>
      <c r="D44" s="231"/>
      <c r="E44" s="232"/>
    </row>
  </sheetData>
  <mergeCells count="27">
    <mergeCell ref="A38:A42"/>
    <mergeCell ref="B8:C8"/>
    <mergeCell ref="B2:E2"/>
    <mergeCell ref="B3:E3"/>
    <mergeCell ref="B17:E17"/>
    <mergeCell ref="B18:E18"/>
    <mergeCell ref="B19:E19"/>
    <mergeCell ref="B4:E4"/>
    <mergeCell ref="B5:E5"/>
    <mergeCell ref="C30:E30"/>
    <mergeCell ref="B7:E7"/>
    <mergeCell ref="B26:E26"/>
    <mergeCell ref="C24:E24"/>
    <mergeCell ref="C20:E20"/>
    <mergeCell ref="C21:E21"/>
    <mergeCell ref="C22:E22"/>
    <mergeCell ref="C23:E23"/>
    <mergeCell ref="C31:E31"/>
    <mergeCell ref="B1:C1"/>
    <mergeCell ref="C25:E25"/>
    <mergeCell ref="B44:E44"/>
    <mergeCell ref="C43:E43"/>
    <mergeCell ref="B35:E35"/>
    <mergeCell ref="B36:E36"/>
    <mergeCell ref="C27:E27"/>
    <mergeCell ref="C28:E28"/>
    <mergeCell ref="C29:E29"/>
  </mergeCells>
  <phoneticPr fontId="0" type="noConversion"/>
  <pageMargins left="0.78740157480314965" right="0.23622047244094491" top="0.78740157480314965" bottom="0.78740157480314965" header="0.51181102362204722" footer="0.51181102362204722"/>
  <pageSetup paperSize="9" scale="58" orientation="portrait" horizontalDpi="200" verticalDpi="200" r:id="rId1"/>
  <headerFooter alignWithMargins="0">
    <oddFooter xml:space="preserve">&amp;LPrintdatum: &amp;D
De informatie in dit document is gebaseerd op de eigenschappen van het product op het moment dat dit document werd opgesteld. Op basis van dit document kunnen geen rechten worden ontleend.  </oddFooter>
  </headerFooter>
  <drawing r:id="rId2"/>
</worksheet>
</file>

<file path=xl/worksheets/sheet3.xml><?xml version="1.0" encoding="utf-8"?>
<worksheet xmlns="http://schemas.openxmlformats.org/spreadsheetml/2006/main" xmlns:r="http://schemas.openxmlformats.org/officeDocument/2006/relationships">
  <dimension ref="A1:E44"/>
  <sheetViews>
    <sheetView view="pageBreakPreview" topLeftCell="A22" zoomScale="75" zoomScaleNormal="75" workbookViewId="0">
      <selection activeCell="C39" sqref="C39"/>
    </sheetView>
  </sheetViews>
  <sheetFormatPr defaultRowHeight="12.75"/>
  <cols>
    <col min="1" max="1" width="46.140625" customWidth="1"/>
    <col min="2" max="3" width="23.7109375" customWidth="1"/>
    <col min="4" max="4" width="26" customWidth="1"/>
    <col min="5" max="5" width="23.7109375" customWidth="1"/>
  </cols>
  <sheetData>
    <row r="1" spans="1:5" ht="15.75" thickBot="1">
      <c r="B1" s="267"/>
      <c r="C1" s="267"/>
      <c r="D1" s="121" t="s">
        <v>104</v>
      </c>
      <c r="E1" s="70">
        <f>IF('EN Com.Spec.'!E1=""," ",'EN Com.Spec.'!E1)</f>
        <v>40877</v>
      </c>
    </row>
    <row r="2" spans="1:5" ht="66" customHeight="1" thickBot="1">
      <c r="A2" s="1"/>
      <c r="B2" s="276" t="s">
        <v>103</v>
      </c>
      <c r="C2" s="277"/>
      <c r="D2" s="278"/>
      <c r="E2" s="279"/>
    </row>
    <row r="3" spans="1:5" ht="18.75" customHeight="1" thickBot="1">
      <c r="A3" s="10" t="s">
        <v>98</v>
      </c>
      <c r="B3" s="249" t="s">
        <v>221</v>
      </c>
      <c r="C3" s="250"/>
      <c r="D3" s="238"/>
      <c r="E3" s="239"/>
    </row>
    <row r="4" spans="1:5" ht="18.75" customHeight="1" thickBot="1">
      <c r="A4" s="10" t="s">
        <v>99</v>
      </c>
      <c r="B4" s="219">
        <f>IF('EN Com.Spec.'!B4:E4=""," ",'EN Com.Spec.'!B4:E4)</f>
        <v>71427300</v>
      </c>
      <c r="C4" s="280"/>
      <c r="D4" s="192"/>
      <c r="E4" s="193"/>
    </row>
    <row r="5" spans="1:5" ht="18.75" customHeight="1" thickBot="1">
      <c r="A5" s="10" t="s">
        <v>100</v>
      </c>
      <c r="B5" s="268" t="str">
        <f>IF('EN Com.Spec.'!B5:E5=""," ",'EN Com.Spec.'!B5:E5)</f>
        <v>100x25g</v>
      </c>
      <c r="C5" s="269"/>
      <c r="D5" s="270"/>
      <c r="E5" s="254"/>
    </row>
    <row r="6" spans="1:5" ht="18.75" customHeight="1" thickBot="1">
      <c r="A6" s="57" t="s">
        <v>101</v>
      </c>
      <c r="B6" s="75"/>
      <c r="C6" s="58" t="str">
        <f>IF('EN Com.Spec.'!C6=""," ",'EN Com.Spec.'!C6)</f>
        <v>5413226330106</v>
      </c>
      <c r="D6" s="124"/>
      <c r="E6" s="59" t="str">
        <f>IF('EN Com.Spec.'!E6=""," ",'EN Com.Spec.'!E6)</f>
        <v xml:space="preserve"> </v>
      </c>
    </row>
    <row r="7" spans="1:5" ht="55.5" customHeight="1" thickBot="1">
      <c r="A7" s="10" t="s">
        <v>102</v>
      </c>
      <c r="B7" s="271" t="s">
        <v>222</v>
      </c>
      <c r="C7" s="272"/>
      <c r="D7" s="257"/>
      <c r="E7" s="258"/>
    </row>
    <row r="8" spans="1:5" ht="18.75" customHeight="1">
      <c r="A8" s="11" t="s">
        <v>179</v>
      </c>
      <c r="B8" s="273" t="s">
        <v>206</v>
      </c>
      <c r="C8" s="244"/>
      <c r="D8" s="274"/>
      <c r="E8" s="275"/>
    </row>
    <row r="9" spans="1:5" ht="18.75" customHeight="1">
      <c r="A9" s="12" t="s">
        <v>180</v>
      </c>
      <c r="B9" s="60" t="str">
        <f>IF('EN Com.Spec.'!B9=""," ",'EN Com.Spec.'!B9)</f>
        <v>1065 / 252</v>
      </c>
      <c r="C9" s="28" t="s">
        <v>79</v>
      </c>
      <c r="D9" s="62" t="str">
        <f>IF('EN Com.Spec.'!D9=""," ",'EN Com.Spec.'!D9)</f>
        <v xml:space="preserve"> </v>
      </c>
      <c r="E9" s="29" t="s">
        <v>79</v>
      </c>
    </row>
    <row r="10" spans="1:5" ht="18.75" customHeight="1">
      <c r="A10" s="12" t="s">
        <v>105</v>
      </c>
      <c r="B10" s="60">
        <f>IF('EN Com.Spec.'!B10=""," ",'EN Com.Spec.'!B10)</f>
        <v>0.1</v>
      </c>
      <c r="C10" s="28" t="s">
        <v>17</v>
      </c>
      <c r="D10" s="62" t="str">
        <f>IF('EN Com.Spec.'!D10=""," ",'EN Com.Spec.'!D10)</f>
        <v xml:space="preserve"> </v>
      </c>
      <c r="E10" s="29" t="s">
        <v>17</v>
      </c>
    </row>
    <row r="11" spans="1:5" ht="18.75" customHeight="1">
      <c r="A11" s="12" t="s">
        <v>106</v>
      </c>
      <c r="B11" s="60">
        <f>IF('EN Com.Spec.'!B11=""," ",'EN Com.Spec.'!B11)</f>
        <v>62.3</v>
      </c>
      <c r="C11" s="28" t="s">
        <v>17</v>
      </c>
      <c r="D11" s="62" t="str">
        <f>IF('EN Com.Spec.'!D11=""," ",'EN Com.Spec.'!D11)</f>
        <v xml:space="preserve"> </v>
      </c>
      <c r="E11" s="29" t="s">
        <v>17</v>
      </c>
    </row>
    <row r="12" spans="1:5" ht="18.75" customHeight="1">
      <c r="A12" s="12" t="s">
        <v>107</v>
      </c>
      <c r="B12" s="60">
        <f>IF('EN Com.Spec.'!B12=""," ",'EN Com.Spec.'!B12)</f>
        <v>47.7</v>
      </c>
      <c r="C12" s="28" t="s">
        <v>17</v>
      </c>
      <c r="D12" s="62" t="str">
        <f>IF('EN Com.Spec.'!D12=""," ",'EN Com.Spec.'!D12)</f>
        <v xml:space="preserve"> </v>
      </c>
      <c r="E12" s="29" t="s">
        <v>17</v>
      </c>
    </row>
    <row r="13" spans="1:5" ht="18.75" customHeight="1">
      <c r="A13" s="12" t="s">
        <v>108</v>
      </c>
      <c r="B13" s="60">
        <f>IF('EN Com.Spec.'!B13=""," ",'EN Com.Spec.'!B13)</f>
        <v>0</v>
      </c>
      <c r="C13" s="28" t="s">
        <v>17</v>
      </c>
      <c r="D13" s="62" t="str">
        <f>IF('EN Com.Spec.'!D13=""," ",'EN Com.Spec.'!D13)</f>
        <v xml:space="preserve"> </v>
      </c>
      <c r="E13" s="29" t="s">
        <v>17</v>
      </c>
    </row>
    <row r="14" spans="1:5" ht="18.75" customHeight="1">
      <c r="A14" s="12" t="s">
        <v>109</v>
      </c>
      <c r="B14" s="60">
        <f>IF('EN Com.Spec.'!B14=""," ",'EN Com.Spec.'!B14)</f>
        <v>0</v>
      </c>
      <c r="C14" s="28" t="s">
        <v>17</v>
      </c>
      <c r="D14" s="62" t="str">
        <f>IF('EN Com.Spec.'!D14=""," ",'EN Com.Spec.'!D14)</f>
        <v xml:space="preserve"> </v>
      </c>
      <c r="E14" s="29" t="s">
        <v>17</v>
      </c>
    </row>
    <row r="15" spans="1:5" ht="18.75" customHeight="1">
      <c r="A15" s="12" t="s">
        <v>110</v>
      </c>
      <c r="B15" s="60">
        <f>IF('EN Com.Spec.'!B15=""," ",'EN Com.Spec.'!B15)</f>
        <v>0.6</v>
      </c>
      <c r="C15" s="28" t="s">
        <v>17</v>
      </c>
      <c r="D15" s="62" t="str">
        <f>IF('EN Com.Spec.'!D15=""," ",'EN Com.Spec.'!D15)</f>
        <v xml:space="preserve"> </v>
      </c>
      <c r="E15" s="29" t="s">
        <v>17</v>
      </c>
    </row>
    <row r="16" spans="1:5" ht="18.75" customHeight="1" thickBot="1">
      <c r="A16" s="13" t="s">
        <v>53</v>
      </c>
      <c r="B16" s="60">
        <f>IF('EN Com.Spec.'!B16=""," ",'EN Com.Spec.'!B16)</f>
        <v>1.4E-2</v>
      </c>
      <c r="C16" s="51" t="s">
        <v>17</v>
      </c>
      <c r="D16" s="116" t="str">
        <f>IF('EN Com.Spec.'!D16=""," ",'EN Com.Spec.'!D16)</f>
        <v xml:space="preserve"> </v>
      </c>
      <c r="E16" s="30" t="s">
        <v>17</v>
      </c>
    </row>
    <row r="17" spans="1:5" ht="60" customHeight="1" thickBot="1">
      <c r="A17" s="14" t="s">
        <v>111</v>
      </c>
      <c r="B17" s="236" t="s">
        <v>223</v>
      </c>
      <c r="C17" s="237"/>
      <c r="D17" s="238"/>
      <c r="E17" s="239"/>
    </row>
    <row r="18" spans="1:5" ht="18.75" thickBot="1">
      <c r="A18" s="15" t="s">
        <v>112</v>
      </c>
      <c r="B18" s="236"/>
      <c r="C18" s="237"/>
      <c r="D18" s="238"/>
      <c r="E18" s="239"/>
    </row>
    <row r="19" spans="1:5" ht="18.75" customHeight="1">
      <c r="A19" s="15" t="s">
        <v>113</v>
      </c>
      <c r="B19" s="252"/>
      <c r="C19" s="253"/>
      <c r="D19" s="253"/>
      <c r="E19" s="254"/>
    </row>
    <row r="20" spans="1:5" ht="18.75" customHeight="1">
      <c r="A20" s="41" t="s">
        <v>114</v>
      </c>
      <c r="B20" s="60" t="str">
        <f>IF('EN Com.Spec.'!B20=""," ",'EN Com.Spec.'!B20)</f>
        <v>&lt; 1000</v>
      </c>
      <c r="C20" s="263" t="s">
        <v>84</v>
      </c>
      <c r="D20" s="264"/>
      <c r="E20" s="265"/>
    </row>
    <row r="21" spans="1:5" ht="18.75" customHeight="1">
      <c r="A21" s="41" t="s">
        <v>115</v>
      </c>
      <c r="B21" s="60" t="str">
        <f>IF('EN Com.Spec.'!B21=""," ",'EN Com.Spec.'!B21)</f>
        <v>&lt; 10</v>
      </c>
      <c r="C21" s="263" t="s">
        <v>84</v>
      </c>
      <c r="D21" s="264"/>
      <c r="E21" s="265"/>
    </row>
    <row r="22" spans="1:5" ht="18.75" customHeight="1">
      <c r="A22" s="45" t="s">
        <v>163</v>
      </c>
      <c r="B22" s="60" t="str">
        <f>IF('EN Com.Spec.'!B22=""," ",'EN Com.Spec.'!B22)</f>
        <v xml:space="preserve"> </v>
      </c>
      <c r="C22" s="266" t="s">
        <v>84</v>
      </c>
      <c r="D22" s="264"/>
      <c r="E22" s="265"/>
    </row>
    <row r="23" spans="1:5" ht="18" customHeight="1">
      <c r="A23" s="16" t="s">
        <v>85</v>
      </c>
      <c r="B23" s="60" t="str">
        <f>IF('EN Com.Spec.'!B23=""," ",(IF('EN Com.Spec.'!B23="absent","absence",'EN Com.Spec.'!B23)))</f>
        <v xml:space="preserve"> </v>
      </c>
      <c r="C23" s="263" t="str">
        <f>IF('EN Com.Spec.'!B23="","cfu/g",(IF('EN Com.Spec.'!B23="absent","pour 0.01 g","cfu/g")))</f>
        <v>cfu/g</v>
      </c>
      <c r="D23" s="264"/>
      <c r="E23" s="265"/>
    </row>
    <row r="24" spans="1:5" ht="18">
      <c r="A24" s="41" t="s">
        <v>116</v>
      </c>
      <c r="B24" s="60" t="str">
        <f>IF('EN Com.Spec.'!B24=""," ",(IF('EN Com.Spec.'!B24="absent","absence",'EN Com.Spec.'!B24)))</f>
        <v xml:space="preserve"> </v>
      </c>
      <c r="C24" s="263" t="s">
        <v>130</v>
      </c>
      <c r="D24" s="264"/>
      <c r="E24" s="265"/>
    </row>
    <row r="25" spans="1:5" ht="18" customHeight="1" thickBot="1">
      <c r="A25" s="42" t="s">
        <v>117</v>
      </c>
      <c r="B25" s="60" t="str">
        <f>IF('EN Com.Spec.'!B25=""," ",'EN Com.Spec.'!B25)</f>
        <v xml:space="preserve"> </v>
      </c>
      <c r="C25" s="228" t="s">
        <v>84</v>
      </c>
      <c r="D25" s="229"/>
      <c r="E25" s="230"/>
    </row>
    <row r="26" spans="1:5" ht="18" customHeight="1">
      <c r="A26" s="14" t="s">
        <v>118</v>
      </c>
      <c r="B26" s="259"/>
      <c r="C26" s="260"/>
      <c r="D26" s="261"/>
      <c r="E26" s="262"/>
    </row>
    <row r="27" spans="1:5" ht="18" customHeight="1">
      <c r="A27" s="6" t="s">
        <v>188</v>
      </c>
      <c r="B27" s="60" t="str">
        <f>IF('EN Com.Spec.'!B27=""," ",'EN Com.Spec.'!B27)</f>
        <v xml:space="preserve"> </v>
      </c>
      <c r="C27" s="225" t="str">
        <f>'EN Com.Spec.'!C27:E27</f>
        <v>%</v>
      </c>
      <c r="D27" s="285"/>
      <c r="E27" s="286"/>
    </row>
    <row r="28" spans="1:5" ht="18" customHeight="1">
      <c r="A28" s="6" t="s">
        <v>119</v>
      </c>
      <c r="B28" s="60" t="str">
        <f>IF('EN Com.Spec.'!B28=""," ",'EN Com.Spec.'!B28)</f>
        <v xml:space="preserve"> </v>
      </c>
      <c r="C28" s="225" t="str">
        <f>'EN Com.Spec.'!C28:E28</f>
        <v>%</v>
      </c>
      <c r="D28" s="285"/>
      <c r="E28" s="286"/>
    </row>
    <row r="29" spans="1:5" ht="18" customHeight="1">
      <c r="A29" s="6" t="s">
        <v>0</v>
      </c>
      <c r="B29" s="60" t="str">
        <f>IF('EN Com.Spec.'!B29=""," ",'EN Com.Spec.'!B29)</f>
        <v>2.95 - 3.10</v>
      </c>
      <c r="C29" s="225"/>
      <c r="D29" s="285"/>
      <c r="E29" s="286"/>
    </row>
    <row r="30" spans="1:5" ht="18.75" customHeight="1">
      <c r="A30" s="6" t="s">
        <v>75</v>
      </c>
      <c r="B30" s="60" t="str">
        <f>IF('EN Com.Spec.'!B30=""," ",'EN Com.Spec.'!B30)</f>
        <v>62 - 64</v>
      </c>
      <c r="C30" s="225" t="str">
        <f>'EN Com.Spec.'!C30:E30</f>
        <v>°</v>
      </c>
      <c r="D30" s="285"/>
      <c r="E30" s="286"/>
    </row>
    <row r="31" spans="1:5" ht="18.75" customHeight="1" thickBot="1">
      <c r="A31" s="6" t="s">
        <v>176</v>
      </c>
      <c r="B31" s="60" t="str">
        <f>IF('EN Com.Spec.'!B31=""," ",'EN Com.Spec.'!B31)</f>
        <v xml:space="preserve"> </v>
      </c>
      <c r="C31" s="225" t="str">
        <f>'EN Com.Spec.'!C31:E31</f>
        <v>%</v>
      </c>
      <c r="D31" s="285"/>
      <c r="E31" s="286"/>
    </row>
    <row r="32" spans="1:5" ht="18.75" customHeight="1">
      <c r="A32" s="14" t="s">
        <v>185</v>
      </c>
      <c r="B32" s="26" t="s">
        <v>88</v>
      </c>
      <c r="C32" s="72" t="str">
        <f>IF('EN Com.Spec.'!C32="yes","Oui",(IF('EN Com.Spec.'!C32="no","Non",(IF('EN Com.Spec.'!C32="yes/no"," ")))))</f>
        <v>Non</v>
      </c>
      <c r="D32" s="69" t="s">
        <v>131</v>
      </c>
      <c r="E32" s="74" t="str">
        <f>IF('EN Com.Spec.'!E32="yes","Oui",(IF('EN Com.Spec.'!E32="no","Non",(IF('EN Com.Spec.'!E32="yes/no"," ")))))</f>
        <v>Oui</v>
      </c>
    </row>
    <row r="33" spans="1:5" ht="18.75" customHeight="1">
      <c r="A33" s="18"/>
      <c r="B33" s="16" t="s">
        <v>120</v>
      </c>
      <c r="C33" s="130" t="str">
        <f>IF('EN Com.Spec.'!C33="yes","Oui",(IF('EN Com.Spec.'!C33="no","Non",(IF('EN Com.Spec.'!C33="yes/no"," ")))))</f>
        <v>Non</v>
      </c>
      <c r="D33" s="138" t="s">
        <v>132</v>
      </c>
      <c r="E33" s="136" t="str">
        <f>IF('EN Com.Spec.'!E33="yes","Oui",(IF('EN Com.Spec.'!E33="no","Non",(IF('EN Com.Spec.'!E33="yes/no"," ")))))</f>
        <v>Oui</v>
      </c>
    </row>
    <row r="34" spans="1:5" ht="37.5" customHeight="1" thickBot="1">
      <c r="A34" s="18"/>
      <c r="B34" s="25"/>
      <c r="C34" s="73"/>
      <c r="D34" s="137" t="s">
        <v>195</v>
      </c>
      <c r="E34" s="136" t="str">
        <f>IF('EN Com.Spec.'!E34="yes","Oui",(IF('EN Com.Spec.'!E34="no","Non",(IF('EN Com.Spec.'!E34="yes/no"," ")))))</f>
        <v>Non</v>
      </c>
    </row>
    <row r="35" spans="1:5" ht="36.75" customHeight="1" thickBot="1">
      <c r="A35" s="17" t="s">
        <v>121</v>
      </c>
      <c r="B35" s="197" t="s">
        <v>122</v>
      </c>
      <c r="C35" s="196"/>
      <c r="D35" s="192"/>
      <c r="E35" s="193"/>
    </row>
    <row r="36" spans="1:5" ht="66" customHeight="1" thickBot="1">
      <c r="A36" s="17" t="s">
        <v>123</v>
      </c>
      <c r="B36" s="281" t="s">
        <v>224</v>
      </c>
      <c r="C36" s="282"/>
      <c r="D36" s="283"/>
      <c r="E36" s="284"/>
    </row>
    <row r="37" spans="1:5" ht="36" customHeight="1" thickBot="1">
      <c r="A37" s="47" t="s">
        <v>124</v>
      </c>
      <c r="B37" s="61">
        <f>IF('EN Com.Spec.'!B37=""," ",'EN Com.Spec.'!B37)</f>
        <v>540</v>
      </c>
      <c r="C37" s="158" t="s">
        <v>199</v>
      </c>
      <c r="D37" s="159" t="str">
        <f>IF('EN Com.Spec.'!D37=""," ",'EN Com.Spec.'!D37)</f>
        <v>not applicable - portion pack</v>
      </c>
      <c r="E37" s="33" t="s">
        <v>173</v>
      </c>
    </row>
    <row r="38" spans="1:5" ht="18.75" customHeight="1">
      <c r="A38" s="240" t="s">
        <v>125</v>
      </c>
      <c r="B38" s="151"/>
      <c r="C38" s="31" t="s">
        <v>169</v>
      </c>
      <c r="D38" s="31" t="s">
        <v>168</v>
      </c>
      <c r="E38" s="32" t="s">
        <v>167</v>
      </c>
    </row>
    <row r="39" spans="1:5" ht="36.75" customHeight="1">
      <c r="A39" s="241"/>
      <c r="B39" s="19" t="s">
        <v>127</v>
      </c>
      <c r="C39" s="164" t="s">
        <v>226</v>
      </c>
      <c r="D39" s="122"/>
      <c r="E39" s="123"/>
    </row>
    <row r="40" spans="1:5" ht="18.75" customHeight="1">
      <c r="A40" s="241"/>
      <c r="B40" s="19" t="s">
        <v>64</v>
      </c>
      <c r="C40" s="152" t="str">
        <f>IF('EN Com.Spec.'!C40=""," ",'EN Com.Spec.'!C40)</f>
        <v xml:space="preserve"> </v>
      </c>
      <c r="D40" s="152" t="str">
        <f>IF('EN Com.Spec.'!D40=""," ",'EN Com.Spec.'!D40)</f>
        <v>253x253x88</v>
      </c>
      <c r="E40" s="153" t="str">
        <f>IF('EN Com.Spec.'!E40=""," ",'EN Com.Spec.'!E40)</f>
        <v xml:space="preserve"> </v>
      </c>
    </row>
    <row r="41" spans="1:5" ht="18.75" customHeight="1">
      <c r="A41" s="241"/>
      <c r="B41" s="19" t="s">
        <v>128</v>
      </c>
      <c r="C41" s="152" t="str">
        <f>IF('EN Com.Spec.'!C41=""," ",'EN Com.Spec.'!C41)</f>
        <v>1.4 g</v>
      </c>
      <c r="D41" s="152" t="str">
        <f>IF('EN Com.Spec.'!D41=""," ",'EN Com.Spec.'!D41)</f>
        <v>187 g</v>
      </c>
      <c r="E41" s="153" t="str">
        <f>IF('EN Com.Spec.'!E41=""," ",'EN Com.Spec.'!E41)</f>
        <v xml:space="preserve"> </v>
      </c>
    </row>
    <row r="42" spans="1:5" ht="18.75" customHeight="1" thickBot="1">
      <c r="A42" s="242"/>
      <c r="B42" s="21" t="s">
        <v>129</v>
      </c>
      <c r="C42" s="149" t="str">
        <f>IF('EN Com.Spec.'!C42=""," ",'EN Com.Spec.'!C42)</f>
        <v xml:space="preserve"> </v>
      </c>
      <c r="D42" s="149" t="str">
        <f>IF('EN Com.Spec.'!D42=""," ",'EN Com.Spec.'!D42)</f>
        <v xml:space="preserve"> </v>
      </c>
      <c r="E42" s="150" t="str">
        <f>IF('EN Com.Spec.'!E42=""," ",'EN Com.Spec.'!E42)</f>
        <v xml:space="preserve"> </v>
      </c>
    </row>
    <row r="43" spans="1:5" ht="18.75" customHeight="1" thickBot="1">
      <c r="A43" s="17" t="s">
        <v>126</v>
      </c>
      <c r="B43" s="27" t="s">
        <v>174</v>
      </c>
      <c r="C43" s="287" t="s">
        <v>194</v>
      </c>
      <c r="D43" s="288"/>
      <c r="E43" s="289"/>
    </row>
    <row r="44" spans="1:5" ht="18.75" thickBot="1">
      <c r="A44" s="17"/>
      <c r="B44" s="197" t="s">
        <v>181</v>
      </c>
      <c r="C44" s="196"/>
      <c r="D44" s="192"/>
      <c r="E44" s="193"/>
    </row>
  </sheetData>
  <mergeCells count="28">
    <mergeCell ref="A38:A42"/>
    <mergeCell ref="C43:E43"/>
    <mergeCell ref="C29:E29"/>
    <mergeCell ref="C30:E30"/>
    <mergeCell ref="C31:E31"/>
    <mergeCell ref="B44:E44"/>
    <mergeCell ref="B35:E35"/>
    <mergeCell ref="B36:E36"/>
    <mergeCell ref="C23:E23"/>
    <mergeCell ref="C24:E24"/>
    <mergeCell ref="B26:E26"/>
    <mergeCell ref="C27:E27"/>
    <mergeCell ref="C25:E25"/>
    <mergeCell ref="C28:E28"/>
    <mergeCell ref="B1:C1"/>
    <mergeCell ref="B5:E5"/>
    <mergeCell ref="B7:E7"/>
    <mergeCell ref="B8:C8"/>
    <mergeCell ref="D8:E8"/>
    <mergeCell ref="B2:E2"/>
    <mergeCell ref="B3:E3"/>
    <mergeCell ref="B4:E4"/>
    <mergeCell ref="C21:E21"/>
    <mergeCell ref="C22:E22"/>
    <mergeCell ref="B17:E17"/>
    <mergeCell ref="B18:E18"/>
    <mergeCell ref="B19:E19"/>
    <mergeCell ref="C20:E20"/>
  </mergeCells>
  <phoneticPr fontId="0" type="noConversion"/>
  <pageMargins left="0.75" right="0.75" top="1" bottom="1" header="0.5" footer="0.5"/>
  <pageSetup paperSize="9" scale="56" orientation="portrait" r:id="rId1"/>
  <headerFooter alignWithMargins="0">
    <oddFooter>&amp;LDate de l'impression &amp;D
L'information dans ce document a été basée sur les caractéristiques du produit au moment où ce document a été dressé. Sur base de ce document, aucune droit n'est emprunté.</oddFooter>
  </headerFooter>
  <drawing r:id="rId2"/>
</worksheet>
</file>

<file path=xl/worksheets/sheet4.xml><?xml version="1.0" encoding="utf-8"?>
<worksheet xmlns="http://schemas.openxmlformats.org/spreadsheetml/2006/main" xmlns:r="http://schemas.openxmlformats.org/officeDocument/2006/relationships">
  <dimension ref="A1:D32"/>
  <sheetViews>
    <sheetView view="pageBreakPreview" zoomScale="60" zoomScaleNormal="75" workbookViewId="0">
      <selection activeCell="C20" sqref="C20"/>
    </sheetView>
  </sheetViews>
  <sheetFormatPr defaultRowHeight="12.75"/>
  <cols>
    <col min="1" max="1" width="67.85546875" customWidth="1"/>
    <col min="2" max="2" width="22.42578125" customWidth="1"/>
    <col min="3" max="3" width="51.7109375" customWidth="1"/>
    <col min="4" max="4" width="20.7109375" customWidth="1"/>
  </cols>
  <sheetData>
    <row r="1" spans="1:4" ht="15.75" thickBot="1">
      <c r="B1" s="37"/>
      <c r="C1" s="37" t="s">
        <v>164</v>
      </c>
      <c r="D1" s="64">
        <f>IF('EN Com.Spec.'!E1=""," ",'EN Com.Spec.'!E1)</f>
        <v>40877</v>
      </c>
    </row>
    <row r="2" spans="1:4" ht="71.25" customHeight="1" thickBot="1">
      <c r="B2" s="276" t="s">
        <v>165</v>
      </c>
      <c r="C2" s="293"/>
      <c r="D2" s="294"/>
    </row>
    <row r="3" spans="1:4" ht="18.75" thickBot="1">
      <c r="A3" s="9" t="s">
        <v>48</v>
      </c>
      <c r="B3" s="295" t="str">
        <f>IF('EN Com.Spec.'!B3:E3=""," ",'EN Com.Spec.'!B3:E3)</f>
        <v>Gourmet strawberry jam 100 x 25g</v>
      </c>
      <c r="C3" s="296"/>
      <c r="D3" s="297"/>
    </row>
    <row r="4" spans="1:4" ht="18.75" thickBot="1">
      <c r="A4" s="9" t="s">
        <v>1</v>
      </c>
      <c r="B4" s="295" t="str">
        <f>IF('NL Com.Spec.'!B3:E3=""," ",'NL Com.Spec.'!B3:E3)</f>
        <v>Gourmet aardbei konfituur 100 x 25 g</v>
      </c>
      <c r="C4" s="296"/>
      <c r="D4" s="297"/>
    </row>
    <row r="5" spans="1:4" ht="18.75" thickBot="1">
      <c r="A5" s="9" t="s">
        <v>98</v>
      </c>
      <c r="B5" s="295" t="str">
        <f>IF('FR Com.Spec.'!B3:E3=""," ",'FR Com.Spec.'!B3:E3)</f>
        <v>Gourmet Confiture aux fraises 100 x 25 g</v>
      </c>
      <c r="C5" s="296"/>
      <c r="D5" s="297"/>
    </row>
    <row r="6" spans="1:4" ht="18.75" thickBot="1">
      <c r="A6" s="9" t="s">
        <v>159</v>
      </c>
      <c r="B6" s="290">
        <f>IF('EN Com.Spec.'!B4:E4=""," ",'EN Com.Spec.'!B4:E4)</f>
        <v>71427300</v>
      </c>
      <c r="C6" s="291"/>
      <c r="D6" s="292"/>
    </row>
    <row r="7" spans="1:4" ht="40.5" customHeight="1" thickBot="1">
      <c r="A7" s="63" t="s">
        <v>160</v>
      </c>
      <c r="B7" s="290" t="str">
        <f>IF('EN Com.Spec.'!B5:E5=""," ",'EN Com.Spec.'!B5:E5)</f>
        <v>100x25g</v>
      </c>
      <c r="C7" s="291"/>
      <c r="D7" s="292"/>
    </row>
    <row r="8" spans="1:4" ht="18.75" thickBot="1">
      <c r="A8" s="10" t="s">
        <v>161</v>
      </c>
      <c r="B8" s="38" t="str">
        <f>IF('EN Com.Spec.'!C6=""," ",'EN Com.Spec.'!C6)</f>
        <v>5413226330106</v>
      </c>
      <c r="C8" s="39"/>
      <c r="D8" s="40"/>
    </row>
    <row r="9" spans="1:4" ht="18">
      <c r="A9" s="44" t="s">
        <v>158</v>
      </c>
      <c r="B9" s="7" t="s">
        <v>3</v>
      </c>
      <c r="C9" s="66" t="s">
        <v>158</v>
      </c>
      <c r="D9" s="8" t="s">
        <v>3</v>
      </c>
    </row>
    <row r="10" spans="1:4" ht="51" customHeight="1">
      <c r="A10" s="67" t="s">
        <v>134</v>
      </c>
      <c r="B10" s="166" t="s">
        <v>225</v>
      </c>
      <c r="C10" s="65" t="s">
        <v>149</v>
      </c>
      <c r="D10" s="167" t="s">
        <v>225</v>
      </c>
    </row>
    <row r="11" spans="1:4" ht="51" customHeight="1">
      <c r="A11" s="68" t="s">
        <v>135</v>
      </c>
      <c r="B11" s="166" t="s">
        <v>225</v>
      </c>
      <c r="C11" s="125" t="s">
        <v>150</v>
      </c>
      <c r="D11" s="167" t="s">
        <v>225</v>
      </c>
    </row>
    <row r="12" spans="1:4" ht="51" customHeight="1">
      <c r="A12" s="67" t="s">
        <v>136</v>
      </c>
      <c r="B12" s="167" t="s">
        <v>225</v>
      </c>
      <c r="C12" s="65" t="s">
        <v>151</v>
      </c>
      <c r="D12" s="167" t="s">
        <v>225</v>
      </c>
    </row>
    <row r="13" spans="1:4" ht="51" customHeight="1">
      <c r="A13" s="68" t="s">
        <v>187</v>
      </c>
      <c r="B13" s="167" t="s">
        <v>225</v>
      </c>
      <c r="C13" s="125" t="s">
        <v>152</v>
      </c>
      <c r="D13" s="167" t="s">
        <v>225</v>
      </c>
    </row>
    <row r="14" spans="1:4" ht="51" customHeight="1">
      <c r="A14" s="68" t="s">
        <v>186</v>
      </c>
      <c r="B14" s="167" t="s">
        <v>225</v>
      </c>
      <c r="C14" s="125" t="s">
        <v>184</v>
      </c>
      <c r="D14" s="167" t="s">
        <v>225</v>
      </c>
    </row>
    <row r="15" spans="1:4" ht="51" customHeight="1">
      <c r="A15" s="68" t="s">
        <v>191</v>
      </c>
      <c r="B15" s="167" t="s">
        <v>225</v>
      </c>
      <c r="C15" s="125" t="s">
        <v>183</v>
      </c>
      <c r="D15" s="167" t="s">
        <v>225</v>
      </c>
    </row>
    <row r="16" spans="1:4" ht="51" customHeight="1">
      <c r="A16" s="68" t="s">
        <v>137</v>
      </c>
      <c r="B16" s="167" t="s">
        <v>225</v>
      </c>
      <c r="C16" s="65" t="s">
        <v>153</v>
      </c>
      <c r="D16" s="167" t="s">
        <v>225</v>
      </c>
    </row>
    <row r="17" spans="1:4" ht="51" customHeight="1">
      <c r="A17" s="68" t="s">
        <v>138</v>
      </c>
      <c r="B17" s="167" t="s">
        <v>225</v>
      </c>
      <c r="C17" s="65" t="s">
        <v>154</v>
      </c>
      <c r="D17" s="167" t="s">
        <v>225</v>
      </c>
    </row>
    <row r="18" spans="1:4" ht="51" customHeight="1">
      <c r="A18" s="68" t="s">
        <v>139</v>
      </c>
      <c r="B18" s="167" t="s">
        <v>225</v>
      </c>
      <c r="C18" s="65" t="s">
        <v>155</v>
      </c>
      <c r="D18" s="167" t="s">
        <v>225</v>
      </c>
    </row>
    <row r="19" spans="1:4" ht="51" customHeight="1">
      <c r="A19" s="68" t="s">
        <v>140</v>
      </c>
      <c r="B19" s="167" t="s">
        <v>225</v>
      </c>
      <c r="C19" s="65" t="s">
        <v>156</v>
      </c>
      <c r="D19" s="167" t="s">
        <v>225</v>
      </c>
    </row>
    <row r="20" spans="1:4" ht="51" customHeight="1">
      <c r="A20" s="68" t="s">
        <v>141</v>
      </c>
      <c r="B20" s="167" t="s">
        <v>225</v>
      </c>
      <c r="C20" s="65" t="s">
        <v>157</v>
      </c>
      <c r="D20" s="167" t="s">
        <v>225</v>
      </c>
    </row>
    <row r="21" spans="1:4" ht="51" customHeight="1">
      <c r="A21" s="68" t="s">
        <v>142</v>
      </c>
      <c r="B21" s="167" t="s">
        <v>225</v>
      </c>
      <c r="C21" s="65"/>
      <c r="D21" s="111"/>
    </row>
    <row r="22" spans="1:4" ht="51" customHeight="1">
      <c r="A22" s="67" t="s">
        <v>143</v>
      </c>
      <c r="B22" s="167" t="s">
        <v>225</v>
      </c>
      <c r="C22" s="65"/>
      <c r="D22" s="111"/>
    </row>
    <row r="23" spans="1:4" ht="51" customHeight="1">
      <c r="A23" s="68" t="s">
        <v>144</v>
      </c>
      <c r="B23" s="167" t="s">
        <v>225</v>
      </c>
      <c r="C23" s="65"/>
      <c r="D23" s="111"/>
    </row>
    <row r="24" spans="1:4" ht="51" customHeight="1">
      <c r="A24" s="68" t="s">
        <v>145</v>
      </c>
      <c r="B24" s="167" t="s">
        <v>225</v>
      </c>
      <c r="C24" s="65"/>
      <c r="D24" s="111"/>
    </row>
    <row r="25" spans="1:4" ht="51" customHeight="1">
      <c r="A25" s="67" t="s">
        <v>146</v>
      </c>
      <c r="B25" s="167" t="s">
        <v>225</v>
      </c>
      <c r="C25" s="65"/>
      <c r="D25" s="111"/>
    </row>
    <row r="26" spans="1:4" ht="51" customHeight="1">
      <c r="A26" s="65" t="s">
        <v>147</v>
      </c>
      <c r="B26" s="167" t="s">
        <v>225</v>
      </c>
      <c r="C26" s="65"/>
      <c r="D26" s="111"/>
    </row>
    <row r="27" spans="1:4" ht="51" customHeight="1">
      <c r="A27" s="139" t="s">
        <v>148</v>
      </c>
      <c r="B27" s="167" t="s">
        <v>225</v>
      </c>
      <c r="C27" s="65"/>
      <c r="D27" s="126"/>
    </row>
    <row r="28" spans="1:4" ht="27.75" customHeight="1">
      <c r="C28" s="1"/>
      <c r="D28" s="140"/>
    </row>
    <row r="29" spans="1:4">
      <c r="A29" s="112" t="s">
        <v>170</v>
      </c>
      <c r="B29" s="3"/>
      <c r="C29" s="4"/>
      <c r="D29" s="140"/>
    </row>
    <row r="30" spans="1:4">
      <c r="A30" s="113" t="s">
        <v>171</v>
      </c>
      <c r="B30" s="3"/>
      <c r="C30" s="2"/>
      <c r="D30" s="140"/>
    </row>
    <row r="31" spans="1:4" ht="13.5" thickBot="1">
      <c r="A31" s="114" t="s">
        <v>172</v>
      </c>
      <c r="B31" s="3"/>
      <c r="C31" s="3"/>
      <c r="D31" s="141"/>
    </row>
    <row r="32" spans="1:4">
      <c r="B32" s="5"/>
    </row>
  </sheetData>
  <mergeCells count="6">
    <mergeCell ref="B6:D6"/>
    <mergeCell ref="B7:D7"/>
    <mergeCell ref="B2:D2"/>
    <mergeCell ref="B3:D3"/>
    <mergeCell ref="B4:D4"/>
    <mergeCell ref="B5:D5"/>
  </mergeCells>
  <phoneticPr fontId="0" type="noConversion"/>
  <pageMargins left="0.75" right="0.75" top="1" bottom="1" header="0.5" footer="0.5"/>
  <pageSetup paperSize="9" scale="53" orientation="portrait" r:id="rId1"/>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EN Com.Spec.</vt:lpstr>
      <vt:lpstr>NL Com.Spec.</vt:lpstr>
      <vt:lpstr>FR Com.Spec.</vt:lpstr>
      <vt:lpstr>Allergens EN NL FR</vt:lpstr>
      <vt:lpstr>'EN Com.Spec.'!Afdrukbereik</vt:lpstr>
    </vt:vector>
  </TitlesOfParts>
  <Company>HJ Heinz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creator>Johanna Meines</dc:creator>
  <cp:lastModifiedBy>PVervoort</cp:lastModifiedBy>
  <cp:lastPrinted>2011-06-24T06:06:21Z</cp:lastPrinted>
  <dcterms:created xsi:type="dcterms:W3CDTF">2002-12-09T15:53:24Z</dcterms:created>
  <dcterms:modified xsi:type="dcterms:W3CDTF">2011-12-07T15:29:45Z</dcterms:modified>
</cp:coreProperties>
</file>