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70" activeTab="0"/>
  </bookViews>
  <sheets>
    <sheet name="EN Com.Spec." sheetId="1" r:id="rId1"/>
    <sheet name="NL Com.Spec." sheetId="2" r:id="rId2"/>
    <sheet name="FR Com.Spec." sheetId="3" r:id="rId3"/>
    <sheet name="allergens EN NL FR" sheetId="4" r:id="rId4"/>
  </sheets>
  <externalReferences>
    <externalReference r:id="rId7"/>
  </externalReferences>
  <definedNames>
    <definedName name="_xlnm.Print_Area" localSheetId="3">'allergens EN NL FR'!$A$1:$D$33</definedName>
  </definedNames>
  <calcPr fullCalcOnLoad="1"/>
</workbook>
</file>

<file path=xl/comments1.xml><?xml version="1.0" encoding="utf-8"?>
<comments xmlns="http://schemas.openxmlformats.org/spreadsheetml/2006/main">
  <authors>
    <author>SBoone</author>
  </authors>
  <commentList>
    <comment ref="C23" authorId="0">
      <text>
        <r>
          <rPr>
            <b/>
            <sz val="8"/>
            <rFont val="Tahoma"/>
            <family val="0"/>
          </rPr>
          <t>SBoone:</t>
        </r>
        <r>
          <rPr>
            <sz val="8"/>
            <rFont val="Tahoma"/>
            <family val="0"/>
          </rPr>
          <t xml:space="preserve">
SELECT THE CORRECT UNIT OF MEASURE.</t>
        </r>
      </text>
    </comment>
  </commentList>
</comments>
</file>

<file path=xl/sharedStrings.xml><?xml version="1.0" encoding="utf-8"?>
<sst xmlns="http://schemas.openxmlformats.org/spreadsheetml/2006/main" count="362" uniqueCount="250">
  <si>
    <t>pH</t>
  </si>
  <si>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</si>
  <si>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</si>
  <si>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</si>
  <si>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</si>
  <si>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</si>
  <si>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</si>
  <si>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</si>
  <si>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</si>
  <si>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</si>
  <si>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</si>
  <si>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</si>
  <si>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</si>
  <si>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</si>
  <si>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</si>
  <si>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</si>
  <si>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</si>
  <si>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</si>
  <si>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</si>
  <si>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</si>
  <si>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</si>
  <si>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</si>
  <si>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</si>
  <si>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</si>
  <si>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Lagen/Pallet</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</si>
  <si>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</si>
  <si>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</si>
  <si>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</si>
  <si>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</si>
  <si>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</si>
  <si>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</si>
  <si>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</si>
  <si>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</si>
  <si>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</si>
  <si>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</si>
  <si>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</si>
  <si>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</si>
  <si>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</si>
  <si>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</si>
  <si>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</si>
  <si>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</si>
  <si>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</si>
  <si>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</si>
  <si>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</si>
  <si>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</si>
  <si>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</si>
  <si>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</si>
  <si>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</si>
  <si>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Layers/Pallet</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</si>
  <si>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</si>
  <si>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</si>
  <si>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</si>
  <si>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</si>
  <si>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</si>
  <si>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</si>
  <si>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</si>
  <si>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</si>
  <si>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</si>
  <si>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</si>
  <si>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</si>
  <si>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</si>
  <si>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</si>
  <si>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</si>
  <si>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</si>
  <si>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</si>
  <si>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</si>
  <si>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</si>
  <si>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</si>
  <si>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</si>
  <si>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</si>
  <si>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</si>
  <si>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</si>
  <si>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</si>
  <si>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</si>
  <si>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</si>
  <si>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</si>
  <si>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Droge stof</t>
  </si>
  <si>
    <t>Brix</t>
  </si>
  <si>
    <t>Salmonellae</t>
  </si>
  <si>
    <t>Dry matter</t>
  </si>
  <si>
    <t>Salmonella</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</si>
  <si>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</si>
  <si>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</si>
  <si>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</si>
  <si>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</si>
  <si>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</si>
  <si>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</si>
  <si>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</si>
  <si>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</si>
  <si>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</si>
  <si>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</si>
  <si>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</si>
  <si>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</si>
  <si>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</si>
  <si>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</si>
  <si>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</si>
  <si>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</si>
  <si>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layers with</t>
  </si>
  <si>
    <t>colli</t>
  </si>
  <si>
    <t>Production in:</t>
  </si>
  <si>
    <t>dagen na openen.</t>
  </si>
  <si>
    <t>lagen met</t>
  </si>
  <si>
    <t>Productie in:</t>
  </si>
  <si>
    <t>Bruto gewicht</t>
  </si>
  <si>
    <t>Height:</t>
  </si>
  <si>
    <t>Gross weight:</t>
  </si>
  <si>
    <t>Hoogte: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</si>
  <si>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</si>
  <si>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</si>
  <si>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</si>
  <si>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</si>
  <si>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</si>
  <si>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</si>
  <si>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</si>
  <si>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</si>
  <si>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</si>
  <si>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</si>
  <si>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</si>
  <si>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</si>
  <si>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</si>
  <si>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pour 100 grammes de produit</t>
  </si>
  <si>
    <t>pour 100 grammes de produit préparé</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</si>
  <si>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</si>
  <si>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</si>
  <si>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</si>
  <si>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</si>
  <si>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</si>
  <si>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</si>
  <si>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</si>
  <si>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</si>
  <si>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</si>
  <si>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Sel</t>
  </si>
  <si>
    <t xml:space="preserve">Convient pour : </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</si>
  <si>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</si>
  <si>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</si>
  <si>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</si>
  <si>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</si>
  <si>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</si>
  <si>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Couches / Palettes</t>
  </si>
  <si>
    <t>Poids brut:</t>
  </si>
  <si>
    <t>Hauteur:</t>
  </si>
  <si>
    <t>Type d'emballage / dimensions</t>
  </si>
  <si>
    <t>Pays d'origine</t>
  </si>
  <si>
    <t>Le produit est fabriqué e.a. selon la législation belge et européenne.</t>
  </si>
  <si>
    <t>type</t>
  </si>
  <si>
    <t>poids</t>
  </si>
  <si>
    <t>poids recyclé</t>
  </si>
  <si>
    <t>pour 25 g</t>
  </si>
  <si>
    <t>Végétarien</t>
  </si>
  <si>
    <t>Végétalien</t>
  </si>
  <si>
    <t xml:space="preserve">Effectivedate: </t>
  </si>
  <si>
    <t>Cow's milk protein/Koemelkeiwit/Protéines du lait de vache</t>
  </si>
  <si>
    <t>Lactose/Lactose/Lactose</t>
  </si>
  <si>
    <t>Chicken egg/Kippenei eiwit/Protéines d'oeufs de poule</t>
  </si>
  <si>
    <t>Soy protein/Sojaeiwit/Protéines de soja</t>
  </si>
  <si>
    <t>Soy oil/Sojaolie/Huile de soja</t>
  </si>
  <si>
    <t>Gluten/Gluten/Gluten</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</si>
  <si>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</si>
  <si>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</si>
  <si>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</si>
  <si>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</si>
  <si>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</si>
  <si>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</si>
  <si>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</si>
  <si>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</si>
  <si>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</si>
  <si>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</si>
  <si>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</si>
  <si>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</si>
  <si>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</si>
  <si>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</si>
  <si>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</si>
  <si>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</si>
  <si>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Glutamate/Glutaminaat/Glutamine E620 - E625</t>
  </si>
  <si>
    <t>Sulfite/Sulfiet/Sulfite E220 - E228    &gt; 10 ppm</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</si>
  <si>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</si>
  <si>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</si>
  <si>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</si>
  <si>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</si>
  <si>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</si>
  <si>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</si>
  <si>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</si>
  <si>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</si>
  <si>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</si>
  <si>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</si>
  <si>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</si>
  <si>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</si>
  <si>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</si>
  <si>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colis</t>
  </si>
  <si>
    <t>couches avec</t>
  </si>
  <si>
    <t>secundair</t>
  </si>
  <si>
    <t>tertiaire</t>
  </si>
  <si>
    <t>secondaire</t>
  </si>
  <si>
    <t>primaire</t>
  </si>
  <si>
    <t>+ allergen is present/allergeen is aanwezig/présence d'allergènes</t>
  </si>
  <si>
    <t xml:space="preserve"> - allergen is absent/allergeen is afwezig/absence d'allergènes</t>
  </si>
  <si>
    <t>? not enough information available/niet voldoende informatie beschikbaar/informations insuffisantes</t>
  </si>
  <si>
    <t>jour suivant l’ouverture</t>
  </si>
  <si>
    <t>Fabriqué:</t>
  </si>
  <si>
    <t xml:space="preserve">Cheppallet: </t>
  </si>
  <si>
    <t>cfu/g / per 0.01 g</t>
  </si>
  <si>
    <t>Acide</t>
  </si>
  <si>
    <t>Acid</t>
  </si>
  <si>
    <t>Zuren</t>
  </si>
  <si>
    <t>100 x 25 g</t>
  </si>
  <si>
    <t>box</t>
  </si>
  <si>
    <t>&lt; 1000</t>
  </si>
  <si>
    <t>&lt; 10</t>
  </si>
  <si>
    <t>absent</t>
  </si>
  <si>
    <t>62.5 - 64</t>
  </si>
  <si>
    <t>yes</t>
  </si>
  <si>
    <t>Europallet: 12</t>
  </si>
  <si>
    <t>Belgium</t>
  </si>
  <si>
    <t>cardboard box</t>
  </si>
  <si>
    <t>kartonnen doos</t>
  </si>
  <si>
    <t>Belgie</t>
  </si>
  <si>
    <t>paquet</t>
  </si>
  <si>
    <t>Belgique</t>
  </si>
  <si>
    <t xml:space="preserve"> -</t>
  </si>
  <si>
    <t>boîte en carton</t>
  </si>
  <si>
    <t>A gelled mixture of apricots and sugars. Prepared with 50g fruits per 100g.</t>
  </si>
  <si>
    <t>Een geleerde mix van abrikozen en suikers, verpakt in een cupje van 25g. Bereid met 50g vruchten per 100g.</t>
  </si>
  <si>
    <t>no</t>
  </si>
  <si>
    <t>Apricots 50%, Sugar, Glucose-Fructose Syrup, Citric Acid, Gelling Agent : Pectin.</t>
  </si>
  <si>
    <t>Abrikozen 50%, suiker, glucose-fructosestroop, voedingszuur : citroenzuur, geleermiddel : pectine.</t>
  </si>
  <si>
    <t>5413226330120</t>
  </si>
  <si>
    <t>Gourmet apricot jam 100 x 25 g</t>
  </si>
  <si>
    <t>Gourmet abrikozen konfituur 100 x 25 g</t>
  </si>
  <si>
    <t>Gourmet Confiture d'abricot 100 x 25 g</t>
  </si>
  <si>
    <t>Abricot 50%, sucre, sirop de glucose-fructose, acidifiant (acide citrique), gélifiant (pectine).</t>
  </si>
  <si>
    <t>1060 / 250</t>
  </si>
  <si>
    <t>2,95 - 3,10</t>
  </si>
  <si>
    <t>Non</t>
  </si>
  <si>
    <t>Oui</t>
  </si>
  <si>
    <t>nee</t>
  </si>
  <si>
    <t>ja</t>
  </si>
  <si>
    <t xml:space="preserve">Gluten free diet (gluten &lt; 20ppm) </t>
  </si>
  <si>
    <t>Régime sans gluten (gluten &lt;20ppm)</t>
  </si>
  <si>
    <t>Glutenvrij dieet (gluten &lt; 20ppm)</t>
  </si>
  <si>
    <t>Cup: best before in DDMMYY date embossed in bottom of the cup.
Carton: Julian code YYDDDLLL (YY=year, DDD=day, LLL=production line) + best before date in DDMMYY + production hour HH:MM</t>
  </si>
  <si>
    <t>days after production.</t>
  </si>
  <si>
    <t>not applicable - portion pack</t>
  </si>
  <si>
    <t>dagen af productie.</t>
  </si>
  <si>
    <t xml:space="preserve">Cup: In de bodem van de cup THT code: DDMMJJ. 
Omdoos: Julian code (JJDDDLLL (JJ=jaar, DDD=dag, LLL=productielijn) + houdbaarheidsdatum in DDMMJJ + productie-uur UU:MM </t>
  </si>
  <si>
    <t>carton: Julain code AAJJJLLL (AA=l'année, JJJ=jour,   LLL=ligne de production) et date limite de conservation en JJMMAA et l'heure.
Cup: date limite de conservation en JJMMAA.</t>
  </si>
  <si>
    <t>jour à partir production.</t>
  </si>
  <si>
    <t>PVC-cup + Alu/PET lidding foil</t>
  </si>
  <si>
    <t>253x253x88</t>
  </si>
  <si>
    <t>1.4 g</t>
  </si>
  <si>
    <t>187 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</si>
</sst>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quot;Ja&quot;;&quot;Ja&quot;;&quot;Nee&quot;"/>
    <numFmt numFmtId="181" formatCode="&quot;Waar&quot;;&quot;Waar&quot;;&quot;Niet waar&quot;"/>
    <numFmt numFmtId="182" formatCode="&quot;Aan&quot;;&quot;Aan&quot;;&quot;Uit&quot;"/>
    <numFmt numFmtId="183" formatCode="dd\-mm\-yy"/>
  </numFmts>
  <fonts count="46">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b/>
      <sz val="10"/>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bgColor indexed="22"/>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style="thin"/>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style="thin"/>
      <right>
        <color indexed="63"/>
      </right>
      <top style="medium"/>
      <bottom>
        <color indexed="63"/>
      </bottom>
    </border>
    <border>
      <left>
        <color indexed="63"/>
      </left>
      <right style="thin"/>
      <top>
        <color indexed="63"/>
      </top>
      <bottom style="medium"/>
    </border>
    <border>
      <left style="thin"/>
      <right>
        <color indexed="63"/>
      </right>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thin"/>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7" fillId="0" borderId="0" applyNumberFormat="0" applyFill="0" applyBorder="0" applyAlignment="0" applyProtection="0"/>
    <xf numFmtId="0" fontId="33" fillId="28" borderId="0" applyNumberFormat="0" applyBorder="0" applyAlignment="0" applyProtection="0"/>
    <xf numFmtId="0" fontId="6"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40">
    <xf numFmtId="0" fontId="0" fillId="0" borderId="0" xfId="0" applyAlignment="1">
      <alignment/>
    </xf>
    <xf numFmtId="0" fontId="0" fillId="0" borderId="0" xfId="0" applyBorder="1" applyAlignment="1">
      <alignment/>
    </xf>
    <xf numFmtId="0" fontId="0" fillId="0" borderId="0" xfId="0" applyFont="1" applyAlignment="1" quotePrefix="1">
      <alignment/>
    </xf>
    <xf numFmtId="0" fontId="0" fillId="0" borderId="0" xfId="0" applyFont="1" applyAlignment="1">
      <alignment/>
    </xf>
    <xf numFmtId="0" fontId="0" fillId="0" borderId="0" xfId="0" applyFont="1" applyFill="1" applyBorder="1" applyAlignment="1" quotePrefix="1">
      <alignment/>
    </xf>
    <xf numFmtId="0" fontId="2" fillId="0" borderId="0" xfId="0" applyFont="1" applyAlignment="1">
      <alignment/>
    </xf>
    <xf numFmtId="0" fontId="2" fillId="0" borderId="0" xfId="0" applyFont="1" applyAlignment="1">
      <alignment horizontal="left" indent="1"/>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49" fontId="3" fillId="0" borderId="13" xfId="0" applyNumberFormat="1" applyFont="1" applyBorder="1" applyAlignment="1">
      <alignment horizontal="center"/>
    </xf>
    <xf numFmtId="0" fontId="4" fillId="0" borderId="14" xfId="0" applyFont="1" applyBorder="1" applyAlignment="1">
      <alignment/>
    </xf>
    <xf numFmtId="0" fontId="3" fillId="0" borderId="15" xfId="0" applyFont="1" applyBorder="1" applyAlignment="1">
      <alignment/>
    </xf>
    <xf numFmtId="0" fontId="3" fillId="0" borderId="15" xfId="0" applyFont="1" applyBorder="1" applyAlignment="1">
      <alignment vertical="top"/>
    </xf>
    <xf numFmtId="0" fontId="3" fillId="0" borderId="16" xfId="0" applyFont="1" applyBorder="1" applyAlignment="1">
      <alignment horizontal="left" vertical="top"/>
    </xf>
    <xf numFmtId="0" fontId="4" fillId="0" borderId="10" xfId="0" applyFont="1" applyBorder="1" applyAlignment="1">
      <alignment horizontal="left" vertical="top"/>
    </xf>
    <xf numFmtId="0" fontId="4" fillId="0" borderId="17" xfId="0" applyFont="1" applyBorder="1" applyAlignment="1">
      <alignment vertical="top"/>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4" fillId="0" borderId="19" xfId="0" applyFont="1" applyBorder="1" applyAlignment="1">
      <alignment vertical="top" wrapText="1"/>
    </xf>
    <xf numFmtId="0" fontId="3" fillId="0" borderId="15" xfId="0" applyFont="1" applyBorder="1" applyAlignment="1">
      <alignment horizontal="left" vertical="top" wrapText="1"/>
    </xf>
    <xf numFmtId="0" fontId="4" fillId="0" borderId="20" xfId="0" applyFont="1" applyBorder="1" applyAlignment="1">
      <alignment/>
    </xf>
    <xf numFmtId="0" fontId="4" fillId="0" borderId="21" xfId="0" applyFont="1" applyBorder="1" applyAlignment="1">
      <alignment/>
    </xf>
    <xf numFmtId="0" fontId="3" fillId="0" borderId="10" xfId="0" applyFont="1" applyBorder="1" applyAlignment="1">
      <alignment horizontal="left" vertical="top" wrapText="1"/>
    </xf>
    <xf numFmtId="0" fontId="4" fillId="0" borderId="19"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6" xfId="0" applyFont="1" applyBorder="1" applyAlignment="1">
      <alignment vertical="top"/>
    </xf>
    <xf numFmtId="0" fontId="4" fillId="0" borderId="24" xfId="0" applyFont="1" applyBorder="1" applyAlignment="1">
      <alignment vertical="top" wrapText="1"/>
    </xf>
    <xf numFmtId="0" fontId="4" fillId="0" borderId="23" xfId="0" applyFont="1" applyBorder="1" applyAlignment="1">
      <alignment vertical="top"/>
    </xf>
    <xf numFmtId="0" fontId="4" fillId="0" borderId="14" xfId="0" applyFont="1" applyBorder="1" applyAlignment="1">
      <alignment vertical="top"/>
    </xf>
    <xf numFmtId="0" fontId="4" fillId="0" borderId="25" xfId="0" applyFont="1" applyBorder="1" applyAlignment="1">
      <alignment vertical="top"/>
    </xf>
    <xf numFmtId="0" fontId="4" fillId="0" borderId="19" xfId="0" applyFont="1" applyBorder="1" applyAlignment="1">
      <alignment horizontal="left" vertical="top"/>
    </xf>
    <xf numFmtId="0" fontId="4" fillId="0" borderId="23" xfId="0" applyFont="1" applyBorder="1" applyAlignment="1">
      <alignment vertical="top" wrapText="1"/>
    </xf>
    <xf numFmtId="0" fontId="4" fillId="0" borderId="18" xfId="0" applyFont="1" applyBorder="1" applyAlignment="1">
      <alignment vertical="top" wrapText="1"/>
    </xf>
    <xf numFmtId="0" fontId="4" fillId="0" borderId="22" xfId="0" applyFont="1" applyBorder="1" applyAlignment="1">
      <alignment wrapText="1"/>
    </xf>
    <xf numFmtId="0" fontId="4" fillId="0" borderId="25" xfId="0" applyFont="1" applyBorder="1" applyAlignment="1">
      <alignment vertical="top" wrapText="1"/>
    </xf>
    <xf numFmtId="0" fontId="4" fillId="0" borderId="0" xfId="0" applyFont="1" applyBorder="1" applyAlignment="1">
      <alignment vertical="top"/>
    </xf>
    <xf numFmtId="0" fontId="4" fillId="0" borderId="26" xfId="0" applyFont="1" applyBorder="1" applyAlignment="1">
      <alignment vertical="top"/>
    </xf>
    <xf numFmtId="0" fontId="4" fillId="0" borderId="27" xfId="0" applyFont="1" applyBorder="1" applyAlignment="1">
      <alignment vertical="top"/>
    </xf>
    <xf numFmtId="0" fontId="4" fillId="0" borderId="28"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8" xfId="0" applyFont="1" applyBorder="1" applyAlignment="1">
      <alignment vertical="top" wrapText="1"/>
    </xf>
    <xf numFmtId="0" fontId="4" fillId="0" borderId="18" xfId="0" applyFont="1" applyBorder="1" applyAlignment="1">
      <alignment vertical="top"/>
    </xf>
    <xf numFmtId="0" fontId="4" fillId="0" borderId="0" xfId="0" applyFont="1" applyBorder="1" applyAlignment="1">
      <alignment vertical="top" wrapText="1"/>
    </xf>
    <xf numFmtId="0" fontId="4" fillId="0" borderId="26" xfId="0" applyFont="1" applyBorder="1" applyAlignment="1">
      <alignment vertical="top" wrapText="1"/>
    </xf>
    <xf numFmtId="0" fontId="4" fillId="0" borderId="26" xfId="0" applyFont="1" applyBorder="1" applyAlignment="1">
      <alignment vertical="top"/>
    </xf>
    <xf numFmtId="0" fontId="4" fillId="0" borderId="29" xfId="0" applyFont="1" applyBorder="1" applyAlignment="1">
      <alignment vertical="top" wrapText="1"/>
    </xf>
    <xf numFmtId="0" fontId="4" fillId="0" borderId="29" xfId="0" applyFont="1" applyBorder="1" applyAlignment="1">
      <alignment vertical="top"/>
    </xf>
    <xf numFmtId="0" fontId="4" fillId="0" borderId="30" xfId="0" applyFont="1" applyBorder="1" applyAlignment="1">
      <alignment vertical="top"/>
    </xf>
    <xf numFmtId="0" fontId="4" fillId="0" borderId="30" xfId="0" applyFont="1" applyBorder="1" applyAlignment="1">
      <alignment vertical="top" wrapText="1"/>
    </xf>
    <xf numFmtId="0" fontId="4" fillId="0" borderId="19" xfId="0" applyFont="1" applyBorder="1" applyAlignment="1">
      <alignment horizontal="right" vertical="top"/>
    </xf>
    <xf numFmtId="0" fontId="4" fillId="0" borderId="31" xfId="0" applyFont="1" applyBorder="1" applyAlignment="1">
      <alignment vertical="top" wrapText="1"/>
    </xf>
    <xf numFmtId="0" fontId="5" fillId="0" borderId="14" xfId="0" applyFont="1" applyBorder="1" applyAlignment="1">
      <alignment horizontal="right"/>
    </xf>
    <xf numFmtId="0" fontId="4" fillId="0" borderId="22" xfId="0" applyFont="1" applyBorder="1" applyAlignment="1">
      <alignment horizontal="left"/>
    </xf>
    <xf numFmtId="0" fontId="4" fillId="0" borderId="31" xfId="0" applyFont="1" applyBorder="1" applyAlignment="1">
      <alignment horizontal="left"/>
    </xf>
    <xf numFmtId="0" fontId="4" fillId="0" borderId="24" xfId="0" applyFont="1" applyBorder="1" applyAlignment="1">
      <alignment horizontal="left"/>
    </xf>
    <xf numFmtId="0" fontId="4" fillId="0" borderId="19" xfId="0" applyFont="1" applyBorder="1" applyAlignment="1">
      <alignment vertical="top" wrapText="1"/>
    </xf>
    <xf numFmtId="0" fontId="4" fillId="0" borderId="19" xfId="0" applyFont="1" applyFill="1" applyBorder="1" applyAlignment="1">
      <alignment vertical="top" wrapText="1"/>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0" fillId="0" borderId="32" xfId="0" applyFont="1" applyBorder="1" applyAlignment="1">
      <alignment/>
    </xf>
    <xf numFmtId="0" fontId="4" fillId="0" borderId="19"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23" xfId="0" applyFont="1" applyBorder="1" applyAlignment="1">
      <alignment horizontal="left" vertical="top" wrapText="1"/>
    </xf>
    <xf numFmtId="0" fontId="4" fillId="0" borderId="33" xfId="0" applyFont="1" applyBorder="1" applyAlignment="1">
      <alignment/>
    </xf>
    <xf numFmtId="0" fontId="4" fillId="0" borderId="0" xfId="0" applyFont="1" applyBorder="1" applyAlignment="1">
      <alignment horizontal="right" vertical="top"/>
    </xf>
    <xf numFmtId="0" fontId="3" fillId="0" borderId="22" xfId="0" applyFont="1" applyBorder="1" applyAlignment="1">
      <alignment horizontal="left" vertical="top" wrapText="1"/>
    </xf>
    <xf numFmtId="0" fontId="4" fillId="0" borderId="34" xfId="0" applyFont="1" applyBorder="1" applyAlignment="1">
      <alignment horizontal="right" vertical="top"/>
    </xf>
    <xf numFmtId="0" fontId="4" fillId="0" borderId="22" xfId="0" applyFont="1" applyBorder="1" applyAlignment="1">
      <alignment horizontal="right" vertical="top"/>
    </xf>
    <xf numFmtId="0" fontId="4" fillId="0" borderId="25" xfId="0" applyFont="1" applyBorder="1" applyAlignment="1">
      <alignment horizontal="right" vertical="top"/>
    </xf>
    <xf numFmtId="0" fontId="4" fillId="0" borderId="26" xfId="0" applyFont="1" applyBorder="1" applyAlignment="1">
      <alignment horizontal="right" vertical="top"/>
    </xf>
    <xf numFmtId="0" fontId="4" fillId="0" borderId="14" xfId="0" applyFont="1" applyBorder="1" applyAlignment="1">
      <alignment horizontal="right" vertical="top"/>
    </xf>
    <xf numFmtId="0" fontId="4" fillId="0" borderId="27" xfId="0" applyFont="1" applyBorder="1" applyAlignment="1">
      <alignment horizontal="right" vertical="top"/>
    </xf>
    <xf numFmtId="0" fontId="4" fillId="0" borderId="30" xfId="0" applyFont="1" applyBorder="1" applyAlignment="1">
      <alignment horizontal="right" vertical="top"/>
    </xf>
    <xf numFmtId="0" fontId="4" fillId="0" borderId="35" xfId="0" applyFont="1" applyBorder="1" applyAlignment="1">
      <alignment horizontal="right" vertical="top"/>
    </xf>
    <xf numFmtId="0" fontId="4" fillId="0" borderId="36" xfId="0" applyFont="1" applyBorder="1" applyAlignment="1">
      <alignment horizontal="left" vertical="top" wrapText="1"/>
    </xf>
    <xf numFmtId="0" fontId="4" fillId="0" borderId="14" xfId="0" applyFont="1" applyBorder="1" applyAlignment="1">
      <alignment vertical="top"/>
    </xf>
    <xf numFmtId="0" fontId="4" fillId="0" borderId="37" xfId="0" applyFont="1" applyBorder="1" applyAlignment="1">
      <alignment vertical="top"/>
    </xf>
    <xf numFmtId="0" fontId="4" fillId="0" borderId="38" xfId="0" applyFont="1" applyBorder="1" applyAlignment="1">
      <alignment horizontal="right" vertical="top"/>
    </xf>
    <xf numFmtId="0" fontId="4" fillId="0" borderId="39" xfId="0" applyFont="1" applyBorder="1" applyAlignment="1">
      <alignment/>
    </xf>
    <xf numFmtId="0" fontId="4" fillId="0" borderId="37" xfId="0" applyFont="1" applyBorder="1" applyAlignment="1">
      <alignment/>
    </xf>
    <xf numFmtId="0" fontId="4" fillId="0" borderId="24" xfId="0" applyFont="1" applyBorder="1" applyAlignment="1">
      <alignment horizontal="left" vertical="top" wrapText="1"/>
    </xf>
    <xf numFmtId="0" fontId="3" fillId="0" borderId="22" xfId="0" applyFont="1" applyBorder="1" applyAlignment="1">
      <alignment vertical="top"/>
    </xf>
    <xf numFmtId="0" fontId="4" fillId="0" borderId="31" xfId="0" applyNumberFormat="1" applyFont="1" applyBorder="1" applyAlignment="1">
      <alignment vertical="top"/>
    </xf>
    <xf numFmtId="0" fontId="4" fillId="0" borderId="24" xfId="0" applyNumberFormat="1" applyFont="1" applyBorder="1" applyAlignment="1">
      <alignment vertical="top"/>
    </xf>
    <xf numFmtId="0" fontId="4" fillId="0" borderId="19" xfId="0" applyNumberFormat="1" applyFont="1" applyBorder="1" applyAlignment="1">
      <alignment horizontal="right" vertical="top"/>
    </xf>
    <xf numFmtId="0" fontId="4" fillId="0" borderId="0" xfId="0" applyNumberFormat="1" applyFont="1" applyBorder="1" applyAlignment="1">
      <alignment horizontal="right" vertical="top"/>
    </xf>
    <xf numFmtId="0" fontId="4" fillId="0" borderId="19" xfId="0" applyNumberFormat="1" applyFont="1" applyBorder="1" applyAlignment="1">
      <alignment horizontal="left" vertical="top"/>
    </xf>
    <xf numFmtId="0" fontId="4" fillId="0" borderId="18" xfId="0" applyNumberFormat="1" applyFont="1" applyBorder="1" applyAlignment="1">
      <alignment horizontal="right" vertical="top"/>
    </xf>
    <xf numFmtId="0" fontId="4" fillId="0" borderId="18" xfId="0" applyNumberFormat="1" applyFont="1" applyBorder="1" applyAlignment="1">
      <alignment horizontal="left" vertical="top"/>
    </xf>
    <xf numFmtId="0" fontId="4" fillId="0" borderId="25" xfId="0" applyNumberFormat="1" applyFont="1" applyBorder="1" applyAlignment="1">
      <alignment horizontal="right" vertical="top"/>
    </xf>
    <xf numFmtId="0" fontId="4" fillId="0" borderId="14" xfId="0" applyNumberFormat="1" applyFont="1" applyBorder="1" applyAlignment="1">
      <alignment horizontal="right" vertical="top"/>
    </xf>
    <xf numFmtId="0" fontId="4" fillId="0" borderId="14" xfId="0" applyFont="1" applyBorder="1" applyAlignment="1">
      <alignment vertical="top" wrapText="1"/>
    </xf>
    <xf numFmtId="0" fontId="4" fillId="0" borderId="27" xfId="0" applyNumberFormat="1" applyFont="1" applyBorder="1" applyAlignment="1">
      <alignment horizontal="right" vertical="top"/>
    </xf>
    <xf numFmtId="0" fontId="4" fillId="0" borderId="29" xfId="0" applyFont="1" applyBorder="1" applyAlignment="1">
      <alignment/>
    </xf>
    <xf numFmtId="0" fontId="4" fillId="0" borderId="26" xfId="0" applyNumberFormat="1" applyFont="1" applyBorder="1" applyAlignment="1">
      <alignment horizontal="right" vertical="top"/>
    </xf>
    <xf numFmtId="0" fontId="4" fillId="0" borderId="34" xfId="0" applyNumberFormat="1" applyFont="1" applyBorder="1" applyAlignment="1">
      <alignment horizontal="right" vertical="top"/>
    </xf>
    <xf numFmtId="0" fontId="4" fillId="0" borderId="30" xfId="0" applyNumberFormat="1" applyFont="1" applyBorder="1" applyAlignment="1">
      <alignment horizontal="right" vertical="top"/>
    </xf>
    <xf numFmtId="0" fontId="4" fillId="0" borderId="35" xfId="0" applyNumberFormat="1" applyFont="1" applyBorder="1" applyAlignment="1">
      <alignment horizontal="right" vertical="top"/>
    </xf>
    <xf numFmtId="0" fontId="3" fillId="0" borderId="15" xfId="0" applyFont="1" applyBorder="1" applyAlignment="1">
      <alignment vertical="top" wrapText="1"/>
    </xf>
    <xf numFmtId="183" fontId="5" fillId="0" borderId="14" xfId="0" applyNumberFormat="1" applyFont="1" applyBorder="1" applyAlignment="1">
      <alignment horizontal="right"/>
    </xf>
    <xf numFmtId="0" fontId="4" fillId="0" borderId="40" xfId="0" applyFont="1" applyBorder="1" applyAlignment="1">
      <alignment vertical="center"/>
    </xf>
    <xf numFmtId="0" fontId="0" fillId="0" borderId="41" xfId="0" applyFont="1" applyBorder="1" applyAlignment="1">
      <alignment/>
    </xf>
    <xf numFmtId="0" fontId="4" fillId="0" borderId="42" xfId="0" applyFont="1" applyBorder="1" applyAlignment="1">
      <alignment vertical="center" wrapText="1"/>
    </xf>
    <xf numFmtId="0" fontId="4" fillId="0" borderId="42" xfId="0" applyFont="1" applyBorder="1" applyAlignment="1">
      <alignment vertical="center"/>
    </xf>
    <xf numFmtId="0" fontId="4" fillId="0" borderId="40" xfId="0" applyFont="1" applyFill="1" applyBorder="1" applyAlignment="1">
      <alignment vertical="center"/>
    </xf>
    <xf numFmtId="0" fontId="4" fillId="0" borderId="43" xfId="0" applyFont="1" applyBorder="1" applyAlignment="1">
      <alignment vertical="top"/>
    </xf>
    <xf numFmtId="183" fontId="5" fillId="0" borderId="0" xfId="0" applyNumberFormat="1" applyFont="1" applyBorder="1" applyAlignment="1">
      <alignment horizontal="right" vertical="top"/>
    </xf>
    <xf numFmtId="0" fontId="0" fillId="0" borderId="44" xfId="0" applyFont="1" applyBorder="1" applyAlignment="1">
      <alignment horizontal="right" wrapText="1"/>
    </xf>
    <xf numFmtId="0" fontId="5" fillId="0" borderId="44" xfId="0" applyFont="1" applyBorder="1" applyAlignment="1">
      <alignment horizontal="right" wrapText="1"/>
    </xf>
    <xf numFmtId="0" fontId="4" fillId="0" borderId="25" xfId="0" applyFont="1" applyBorder="1" applyAlignment="1" applyProtection="1">
      <alignment vertical="top"/>
      <protection/>
    </xf>
    <xf numFmtId="0" fontId="4" fillId="0" borderId="14" xfId="0" applyFont="1" applyBorder="1" applyAlignment="1" applyProtection="1">
      <alignment vertical="top"/>
      <protection/>
    </xf>
    <xf numFmtId="0" fontId="4" fillId="0" borderId="28" xfId="0" applyFont="1" applyBorder="1" applyAlignment="1" applyProtection="1">
      <alignment vertical="top"/>
      <protection/>
    </xf>
    <xf numFmtId="0" fontId="4" fillId="0" borderId="22" xfId="0" applyFont="1" applyBorder="1" applyAlignment="1" applyProtection="1">
      <alignment horizontal="left" vertical="top" wrapText="1"/>
      <protection locked="0"/>
    </xf>
    <xf numFmtId="0" fontId="0" fillId="0" borderId="0" xfId="0" applyAlignment="1" applyProtection="1">
      <alignment/>
      <protection/>
    </xf>
    <xf numFmtId="0" fontId="5" fillId="0" borderId="44" xfId="0" applyFont="1" applyBorder="1" applyAlignment="1" applyProtection="1">
      <alignment horizontal="right" wrapText="1"/>
      <protection/>
    </xf>
    <xf numFmtId="183" fontId="5" fillId="0" borderId="14"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5" xfId="0" applyFont="1" applyBorder="1" applyAlignment="1" applyProtection="1">
      <alignment vertical="top"/>
      <protection/>
    </xf>
    <xf numFmtId="0" fontId="4" fillId="0" borderId="0" xfId="0" applyFont="1" applyBorder="1" applyAlignment="1" applyProtection="1">
      <alignment vertical="top"/>
      <protection/>
    </xf>
    <xf numFmtId="0" fontId="4" fillId="0" borderId="22" xfId="0" applyFont="1" applyBorder="1" applyAlignment="1" applyProtection="1">
      <alignment horizontal="left" vertical="top" wrapText="1"/>
      <protection/>
    </xf>
    <xf numFmtId="49" fontId="4" fillId="0" borderId="31" xfId="0" applyNumberFormat="1" applyFont="1" applyBorder="1" applyAlignment="1" applyProtection="1">
      <alignment horizontal="left" vertical="top" wrapText="1"/>
      <protection/>
    </xf>
    <xf numFmtId="0" fontId="4" fillId="0" borderId="45" xfId="0" applyFont="1" applyBorder="1" applyAlignment="1" applyProtection="1">
      <alignment vertical="top" wrapText="1"/>
      <protection/>
    </xf>
    <xf numFmtId="49" fontId="4" fillId="0" borderId="24" xfId="0" applyNumberFormat="1" applyFont="1" applyBorder="1" applyAlignment="1" applyProtection="1">
      <alignment vertical="top" wrapText="1"/>
      <protection/>
    </xf>
    <xf numFmtId="0" fontId="4" fillId="0" borderId="22" xfId="0" applyFont="1" applyBorder="1" applyAlignment="1" applyProtection="1">
      <alignment vertical="top" wrapText="1"/>
      <protection/>
    </xf>
    <xf numFmtId="0" fontId="3" fillId="0" borderId="16"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9" xfId="0" applyFont="1" applyBorder="1" applyAlignment="1" applyProtection="1">
      <alignment horizontal="right" vertical="top"/>
      <protection/>
    </xf>
    <xf numFmtId="0" fontId="4" fillId="0" borderId="34" xfId="0" applyFont="1" applyBorder="1" applyAlignment="1" applyProtection="1">
      <alignment horizontal="right" vertical="top"/>
      <protection/>
    </xf>
    <xf numFmtId="0" fontId="4" fillId="0" borderId="26" xfId="0" applyFont="1" applyBorder="1" applyAlignment="1" applyProtection="1">
      <alignment vertical="top"/>
      <protection/>
    </xf>
    <xf numFmtId="0" fontId="4" fillId="0" borderId="17" xfId="0" applyFont="1" applyBorder="1" applyAlignment="1" applyProtection="1">
      <alignment vertical="top"/>
      <protection/>
    </xf>
    <xf numFmtId="0" fontId="4" fillId="0" borderId="14" xfId="0" applyFont="1" applyBorder="1" applyAlignment="1" applyProtection="1">
      <alignment vertical="top"/>
      <protection/>
    </xf>
    <xf numFmtId="0" fontId="4" fillId="0" borderId="27" xfId="0" applyFont="1" applyBorder="1" applyAlignment="1" applyProtection="1">
      <alignment vertical="top"/>
      <protection/>
    </xf>
    <xf numFmtId="0" fontId="3" fillId="0" borderId="16" xfId="0" applyFont="1" applyBorder="1" applyAlignment="1" applyProtection="1">
      <alignment horizontal="left" vertical="top" wrapText="1"/>
      <protection/>
    </xf>
    <xf numFmtId="0" fontId="3" fillId="0" borderId="18" xfId="0" applyFont="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9" xfId="0" applyFont="1" applyFill="1" applyBorder="1" applyAlignment="1" applyProtection="1">
      <alignment horizontal="left" vertical="top" wrapText="1"/>
      <protection/>
    </xf>
    <xf numFmtId="0" fontId="4" fillId="0" borderId="23"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9" xfId="0" applyFont="1" applyBorder="1" applyAlignment="1" applyProtection="1">
      <alignment/>
      <protection/>
    </xf>
    <xf numFmtId="0" fontId="4" fillId="0" borderId="23" xfId="0" applyFont="1" applyBorder="1" applyAlignment="1" applyProtection="1">
      <alignment/>
      <protection/>
    </xf>
    <xf numFmtId="0" fontId="4" fillId="0" borderId="25" xfId="0" applyFont="1" applyBorder="1" applyAlignment="1" applyProtection="1">
      <alignment vertical="top"/>
      <protection/>
    </xf>
    <xf numFmtId="0" fontId="4" fillId="0" borderId="28" xfId="0" applyFont="1" applyBorder="1" applyAlignment="1" applyProtection="1">
      <alignment vertical="top" wrapText="1"/>
      <protection/>
    </xf>
    <xf numFmtId="0" fontId="3" fillId="0" borderId="10" xfId="0" applyFont="1" applyBorder="1" applyAlignment="1" applyProtection="1">
      <alignment horizontal="left" vertical="top" wrapText="1"/>
      <protection/>
    </xf>
    <xf numFmtId="0" fontId="4" fillId="0" borderId="44" xfId="0" applyFont="1" applyBorder="1" applyAlignment="1" applyProtection="1">
      <alignment vertical="top" wrapText="1"/>
      <protection/>
    </xf>
    <xf numFmtId="0" fontId="4" fillId="0" borderId="27" xfId="0" applyFont="1" applyBorder="1" applyAlignment="1" applyProtection="1">
      <alignment vertical="top" wrapText="1"/>
      <protection/>
    </xf>
    <xf numFmtId="0" fontId="3" fillId="0" borderId="15" xfId="0" applyFont="1" applyBorder="1" applyAlignment="1" applyProtection="1">
      <alignment horizontal="left" vertical="top" wrapText="1"/>
      <protection/>
    </xf>
    <xf numFmtId="0" fontId="4" fillId="0" borderId="36" xfId="0" applyFont="1" applyBorder="1" applyAlignment="1" applyProtection="1">
      <alignment vertical="top" wrapText="1"/>
      <protection/>
    </xf>
    <xf numFmtId="0" fontId="4" fillId="0" borderId="31" xfId="0" applyFont="1" applyBorder="1" applyAlignment="1" applyProtection="1">
      <alignment vertical="top" wrapText="1"/>
      <protection/>
    </xf>
    <xf numFmtId="0" fontId="4" fillId="0" borderId="24" xfId="0" applyFont="1" applyBorder="1" applyAlignment="1" applyProtection="1">
      <alignment vertical="top" wrapText="1"/>
      <protection/>
    </xf>
    <xf numFmtId="0" fontId="4" fillId="0" borderId="25" xfId="0" applyFont="1" applyBorder="1" applyAlignment="1" applyProtection="1">
      <alignment/>
      <protection/>
    </xf>
    <xf numFmtId="0" fontId="4" fillId="0" borderId="29"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30" xfId="0" applyFont="1" applyBorder="1" applyAlignment="1" applyProtection="1">
      <alignment vertical="top" wrapText="1"/>
      <protection/>
    </xf>
    <xf numFmtId="0" fontId="4" fillId="0" borderId="35" xfId="0" applyFont="1" applyBorder="1" applyAlignment="1" applyProtection="1">
      <alignment vertical="top" wrapText="1"/>
      <protection/>
    </xf>
    <xf numFmtId="0" fontId="4" fillId="0" borderId="46" xfId="0" applyFont="1" applyBorder="1" applyAlignment="1" applyProtection="1">
      <alignment vertical="top" wrapText="1"/>
      <protection/>
    </xf>
    <xf numFmtId="0" fontId="4" fillId="0" borderId="47" xfId="0" applyFont="1" applyBorder="1" applyAlignment="1" applyProtection="1">
      <alignment vertical="top" wrapText="1"/>
      <protection/>
    </xf>
    <xf numFmtId="0" fontId="4" fillId="0" borderId="26" xfId="0" applyFont="1" applyBorder="1" applyAlignment="1" applyProtection="1">
      <alignment vertical="top" wrapText="1"/>
      <protection/>
    </xf>
    <xf numFmtId="0" fontId="3" fillId="0" borderId="17" xfId="0" applyFont="1" applyBorder="1" applyAlignment="1" applyProtection="1">
      <alignment horizontal="left" vertical="top" wrapText="1"/>
      <protection/>
    </xf>
    <xf numFmtId="0" fontId="4" fillId="0" borderId="44" xfId="0" applyFont="1" applyBorder="1" applyAlignment="1" applyProtection="1">
      <alignment vertical="top" wrapText="1"/>
      <protection/>
    </xf>
    <xf numFmtId="0" fontId="4" fillId="0" borderId="38" xfId="0" applyFont="1" applyBorder="1" applyAlignment="1" applyProtection="1">
      <alignment vertical="top" wrapText="1"/>
      <protection/>
    </xf>
    <xf numFmtId="0" fontId="4" fillId="0" borderId="48"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49" xfId="0" applyFont="1" applyBorder="1" applyAlignment="1" applyProtection="1">
      <alignment horizontal="left"/>
      <protection/>
    </xf>
    <xf numFmtId="0" fontId="4" fillId="0" borderId="50" xfId="0" applyFont="1" applyBorder="1" applyAlignment="1" applyProtection="1">
      <alignment horizontal="left"/>
      <protection/>
    </xf>
    <xf numFmtId="0" fontId="4" fillId="0" borderId="22" xfId="0" applyFont="1" applyBorder="1" applyAlignment="1" applyProtection="1">
      <alignment wrapText="1"/>
      <protection/>
    </xf>
    <xf numFmtId="0" fontId="4" fillId="0" borderId="31" xfId="0" applyFont="1" applyBorder="1" applyAlignment="1" applyProtection="1">
      <alignment horizontal="left" vertical="top" wrapText="1"/>
      <protection locked="0"/>
    </xf>
    <xf numFmtId="0" fontId="4" fillId="0" borderId="44" xfId="0" applyFont="1" applyBorder="1" applyAlignment="1" applyProtection="1">
      <alignment vertical="top"/>
      <protection/>
    </xf>
    <xf numFmtId="49" fontId="3" fillId="0" borderId="51" xfId="0" applyNumberFormat="1" applyFont="1" applyBorder="1" applyAlignment="1" applyProtection="1">
      <alignment horizontal="center" vertical="center"/>
      <protection locked="0"/>
    </xf>
    <xf numFmtId="9" fontId="4" fillId="0" borderId="34" xfId="0" applyNumberFormat="1" applyFont="1" applyBorder="1" applyAlignment="1">
      <alignment horizontal="right" vertical="top"/>
    </xf>
    <xf numFmtId="9" fontId="4" fillId="0" borderId="0" xfId="0" applyNumberFormat="1" applyFont="1" applyBorder="1" applyAlignment="1">
      <alignment horizontal="right" vertical="top"/>
    </xf>
    <xf numFmtId="9" fontId="4" fillId="0" borderId="26" xfId="0" applyNumberFormat="1" applyFont="1" applyBorder="1" applyAlignment="1">
      <alignment horizontal="right" vertical="top"/>
    </xf>
    <xf numFmtId="9" fontId="4" fillId="0" borderId="38" xfId="0" applyNumberFormat="1" applyFont="1" applyBorder="1" applyAlignment="1">
      <alignment horizontal="right" vertical="top"/>
    </xf>
    <xf numFmtId="9" fontId="4" fillId="0" borderId="14" xfId="0" applyNumberFormat="1" applyFont="1" applyBorder="1" applyAlignment="1">
      <alignment horizontal="right" vertical="top"/>
    </xf>
    <xf numFmtId="9" fontId="4" fillId="0" borderId="27" xfId="0" applyNumberFormat="1" applyFont="1" applyBorder="1" applyAlignment="1">
      <alignment horizontal="right" vertical="top"/>
    </xf>
    <xf numFmtId="0" fontId="8" fillId="0" borderId="0" xfId="0" applyFont="1" applyAlignment="1" quotePrefix="1">
      <alignment/>
    </xf>
    <xf numFmtId="0" fontId="8" fillId="0" borderId="0" xfId="0" applyFont="1" applyFill="1" applyBorder="1" applyAlignment="1" quotePrefix="1">
      <alignment/>
    </xf>
    <xf numFmtId="0" fontId="8" fillId="0" borderId="0" xfId="0" applyFont="1" applyFill="1" applyBorder="1" applyAlignment="1">
      <alignment/>
    </xf>
    <xf numFmtId="0" fontId="4" fillId="0" borderId="45" xfId="0" applyFont="1" applyBorder="1" applyAlignment="1" applyProtection="1">
      <alignment horizontal="left" vertical="top" wrapText="1"/>
      <protection locked="0"/>
    </xf>
    <xf numFmtId="0" fontId="4" fillId="0" borderId="39" xfId="0" applyFont="1" applyBorder="1" applyAlignment="1">
      <alignment horizontal="left" vertical="top" wrapText="1"/>
    </xf>
    <xf numFmtId="0" fontId="4" fillId="0" borderId="39" xfId="0" applyFont="1" applyBorder="1" applyAlignment="1">
      <alignment horizontal="left"/>
    </xf>
    <xf numFmtId="9" fontId="4" fillId="0" borderId="52" xfId="0" applyNumberFormat="1" applyFont="1" applyBorder="1" applyAlignment="1">
      <alignment horizontal="left"/>
    </xf>
    <xf numFmtId="49" fontId="3" fillId="0" borderId="53" xfId="0" applyNumberFormat="1" applyFont="1" applyBorder="1" applyAlignment="1" applyProtection="1">
      <alignment horizontal="center"/>
      <protection locked="0"/>
    </xf>
    <xf numFmtId="49" fontId="3" fillId="0" borderId="40" xfId="0" applyNumberFormat="1" applyFont="1" applyBorder="1" applyAlignment="1" applyProtection="1">
      <alignment horizontal="center"/>
      <protection locked="0"/>
    </xf>
    <xf numFmtId="49" fontId="3" fillId="0" borderId="51" xfId="0" applyNumberFormat="1" applyFont="1" applyBorder="1" applyAlignment="1" applyProtection="1">
      <alignment horizontal="center"/>
      <protection locked="0"/>
    </xf>
    <xf numFmtId="0" fontId="4" fillId="0" borderId="25" xfId="0" applyFont="1" applyBorder="1" applyAlignment="1" applyProtection="1">
      <alignment vertical="top" wrapText="1"/>
      <protection/>
    </xf>
    <xf numFmtId="0" fontId="4" fillId="0" borderId="23" xfId="0" applyFont="1" applyBorder="1" applyAlignment="1" applyProtection="1">
      <alignment horizontal="right" vertical="top"/>
      <protection/>
    </xf>
    <xf numFmtId="0" fontId="4" fillId="0" borderId="38" xfId="0" applyFont="1" applyBorder="1" applyAlignment="1" applyProtection="1">
      <alignment horizontal="right" vertical="top"/>
      <protection/>
    </xf>
    <xf numFmtId="0" fontId="4" fillId="0" borderId="38" xfId="0" applyNumberFormat="1" applyFont="1" applyBorder="1" applyAlignment="1">
      <alignment horizontal="right" vertical="top"/>
    </xf>
    <xf numFmtId="0" fontId="4" fillId="0" borderId="23" xfId="0" applyFont="1" applyBorder="1" applyAlignment="1" applyProtection="1">
      <alignment horizontal="right" vertical="top" wrapText="1"/>
      <protection/>
    </xf>
    <xf numFmtId="0" fontId="4" fillId="0" borderId="19" xfId="0" applyFont="1" applyBorder="1" applyAlignment="1" applyProtection="1">
      <alignment horizontal="right"/>
      <protection/>
    </xf>
    <xf numFmtId="0" fontId="4" fillId="0" borderId="19" xfId="0" applyFont="1" applyBorder="1" applyAlignment="1" applyProtection="1">
      <alignment horizontal="right"/>
      <protection/>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56" xfId="0" applyFont="1" applyBorder="1" applyAlignment="1" applyProtection="1">
      <alignment vertical="center" wrapText="1"/>
      <protection locked="0"/>
    </xf>
    <xf numFmtId="0" fontId="4" fillId="0" borderId="0" xfId="0" applyFont="1" applyBorder="1" applyAlignment="1" applyProtection="1">
      <alignment vertical="top" wrapText="1"/>
      <protection/>
    </xf>
    <xf numFmtId="0" fontId="4" fillId="0" borderId="0" xfId="0" applyFont="1" applyBorder="1" applyAlignment="1" applyProtection="1">
      <alignment vertical="top"/>
      <protection/>
    </xf>
    <xf numFmtId="0" fontId="4" fillId="0" borderId="34" xfId="0" applyFont="1" applyBorder="1" applyAlignment="1">
      <alignment vertical="top"/>
    </xf>
    <xf numFmtId="0" fontId="4" fillId="0" borderId="26" xfId="0" applyFont="1" applyBorder="1" applyAlignment="1" applyProtection="1">
      <alignment vertical="top"/>
      <protection/>
    </xf>
    <xf numFmtId="0" fontId="4" fillId="0" borderId="19" xfId="0" applyFont="1" applyBorder="1" applyAlignment="1">
      <alignment vertical="top"/>
    </xf>
    <xf numFmtId="0" fontId="4" fillId="0" borderId="0" xfId="0" applyFont="1" applyBorder="1" applyAlignment="1">
      <alignment vertical="top" wrapText="1"/>
    </xf>
    <xf numFmtId="0" fontId="4" fillId="0" borderId="38" xfId="0" applyFont="1" applyBorder="1" applyAlignment="1">
      <alignment vertical="top" wrapText="1"/>
    </xf>
    <xf numFmtId="0" fontId="4" fillId="0" borderId="45" xfId="0" applyFont="1" applyBorder="1" applyAlignment="1">
      <alignment horizontal="right" vertical="top" wrapText="1"/>
    </xf>
    <xf numFmtId="0" fontId="4" fillId="0" borderId="25" xfId="0" applyFont="1" applyBorder="1" applyAlignment="1">
      <alignment vertical="top" wrapText="1"/>
    </xf>
    <xf numFmtId="0" fontId="4" fillId="0" borderId="43" xfId="0" applyNumberFormat="1" applyFont="1" applyBorder="1" applyAlignment="1">
      <alignment horizontal="right" vertical="top" wrapText="1"/>
    </xf>
    <xf numFmtId="0" fontId="4" fillId="0" borderId="0" xfId="0" applyFont="1" applyBorder="1" applyAlignment="1" applyProtection="1">
      <alignment vertical="top"/>
      <protection/>
    </xf>
    <xf numFmtId="0" fontId="0" fillId="0" borderId="0" xfId="0" applyAlignment="1" applyProtection="1">
      <alignment vertical="top"/>
      <protection/>
    </xf>
    <xf numFmtId="0" fontId="0" fillId="0" borderId="26" xfId="0" applyBorder="1" applyAlignment="1" applyProtection="1">
      <alignment vertical="top"/>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6" xfId="0" applyBorder="1" applyAlignment="1" applyProtection="1">
      <alignment horizontal="left"/>
      <protection/>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26" xfId="0" applyFont="1" applyBorder="1" applyAlignment="1" applyProtection="1">
      <alignment/>
      <protection/>
    </xf>
    <xf numFmtId="0" fontId="1" fillId="33" borderId="22" xfId="0" applyFont="1" applyFill="1" applyBorder="1" applyAlignment="1" applyProtection="1">
      <alignment horizontal="center" vertical="center" wrapText="1"/>
      <protection/>
    </xf>
    <xf numFmtId="0" fontId="1" fillId="33" borderId="31" xfId="0" applyFon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3" fillId="0" borderId="19" xfId="0"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Border="1" applyAlignment="1">
      <alignment vertical="top" wrapText="1"/>
    </xf>
    <xf numFmtId="0" fontId="0" fillId="0" borderId="26" xfId="0" applyBorder="1" applyAlignment="1">
      <alignmen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5" fillId="0" borderId="14" xfId="0" applyFont="1" applyBorder="1" applyAlignment="1" applyProtection="1">
      <alignment horizontal="right" wrapText="1"/>
      <protection/>
    </xf>
    <xf numFmtId="0" fontId="4" fillId="0" borderId="22" xfId="0" applyFont="1" applyBorder="1" applyAlignment="1" applyProtection="1">
      <alignment vertical="top" wrapText="1"/>
      <protection/>
    </xf>
    <xf numFmtId="0" fontId="4" fillId="0" borderId="31" xfId="0" applyFont="1" applyBorder="1" applyAlignment="1" applyProtection="1">
      <alignment vertical="top" wrapText="1"/>
      <protection/>
    </xf>
    <xf numFmtId="0" fontId="0" fillId="0" borderId="31" xfId="0" applyBorder="1" applyAlignment="1" applyProtection="1">
      <alignment vertical="top" wrapText="1"/>
      <protection/>
    </xf>
    <xf numFmtId="0" fontId="0" fillId="0" borderId="24" xfId="0" applyBorder="1" applyAlignment="1" applyProtection="1">
      <alignment vertical="top" wrapText="1"/>
      <protection/>
    </xf>
    <xf numFmtId="0" fontId="4" fillId="0" borderId="16" xfId="0" applyFont="1" applyBorder="1" applyAlignment="1" applyProtection="1">
      <alignment vertical="top"/>
      <protection/>
    </xf>
    <xf numFmtId="0" fontId="0" fillId="0" borderId="18" xfId="0" applyBorder="1" applyAlignment="1" applyProtection="1">
      <alignment vertical="top"/>
      <protection/>
    </xf>
    <xf numFmtId="0" fontId="4" fillId="0" borderId="37" xfId="0" applyFont="1" applyBorder="1" applyAlignment="1" applyProtection="1">
      <alignment vertical="top"/>
      <protection/>
    </xf>
    <xf numFmtId="0" fontId="0" fillId="0" borderId="16" xfId="0" applyBorder="1" applyAlignment="1" applyProtection="1">
      <alignment vertical="top"/>
      <protection/>
    </xf>
    <xf numFmtId="0" fontId="4" fillId="0" borderId="31" xfId="0" applyFont="1" applyBorder="1" applyAlignment="1" applyProtection="1">
      <alignment wrapText="1"/>
      <protection/>
    </xf>
    <xf numFmtId="0" fontId="0" fillId="0" borderId="31" xfId="0" applyBorder="1" applyAlignment="1" applyProtection="1">
      <alignment wrapText="1"/>
      <protection/>
    </xf>
    <xf numFmtId="0" fontId="0" fillId="0" borderId="24" xfId="0" applyBorder="1" applyAlignment="1" applyProtection="1">
      <alignment wrapText="1"/>
      <protection/>
    </xf>
    <xf numFmtId="0" fontId="4" fillId="0" borderId="0" xfId="0" applyFont="1" applyAlignment="1" applyProtection="1">
      <alignment vertical="top"/>
      <protection/>
    </xf>
    <xf numFmtId="0" fontId="4" fillId="0" borderId="22" xfId="0" applyFont="1" applyBorder="1" applyAlignment="1">
      <alignment vertical="top" wrapText="1"/>
    </xf>
    <xf numFmtId="0" fontId="4" fillId="0" borderId="31" xfId="0" applyFont="1" applyBorder="1" applyAlignment="1">
      <alignment vertical="top" wrapText="1"/>
    </xf>
    <xf numFmtId="0" fontId="0" fillId="0" borderId="31" xfId="0" applyBorder="1" applyAlignment="1">
      <alignment vertical="top" wrapText="1"/>
    </xf>
    <xf numFmtId="0" fontId="0" fillId="0" borderId="24" xfId="0" applyBorder="1" applyAlignment="1">
      <alignment vertical="top" wrapText="1"/>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0" fillId="0" borderId="28" xfId="0" applyBorder="1" applyAlignment="1" applyProtection="1">
      <alignment vertical="top" wrapText="1"/>
      <protection/>
    </xf>
    <xf numFmtId="0" fontId="4" fillId="0" borderId="14" xfId="0" applyFont="1" applyBorder="1" applyAlignment="1" applyProtection="1">
      <alignment vertical="top" wrapText="1"/>
      <protection/>
    </xf>
    <xf numFmtId="0" fontId="0" fillId="0" borderId="14" xfId="0" applyBorder="1" applyAlignment="1" applyProtection="1">
      <alignment vertical="top"/>
      <protection/>
    </xf>
    <xf numFmtId="0" fontId="0" fillId="0" borderId="27" xfId="0" applyBorder="1" applyAlignment="1" applyProtection="1">
      <alignment vertical="top"/>
      <protection/>
    </xf>
    <xf numFmtId="0" fontId="4" fillId="0" borderId="18" xfId="0" applyFont="1" applyBorder="1" applyAlignment="1" applyProtection="1">
      <alignment/>
      <protection/>
    </xf>
    <xf numFmtId="0" fontId="4" fillId="0" borderId="25" xfId="0" applyFont="1" applyBorder="1" applyAlignment="1" applyProtection="1">
      <alignment/>
      <protection/>
    </xf>
    <xf numFmtId="0" fontId="0" fillId="0" borderId="25" xfId="0" applyBorder="1" applyAlignment="1" applyProtection="1">
      <alignment/>
      <protection/>
    </xf>
    <xf numFmtId="0" fontId="0" fillId="0" borderId="28" xfId="0" applyBorder="1" applyAlignment="1" applyProtection="1">
      <alignment/>
      <protection/>
    </xf>
    <xf numFmtId="0" fontId="0" fillId="0" borderId="0" xfId="0" applyAlignment="1" applyProtection="1">
      <alignment/>
      <protection/>
    </xf>
    <xf numFmtId="0" fontId="0" fillId="0" borderId="26" xfId="0" applyBorder="1" applyAlignment="1" applyProtection="1">
      <alignment/>
      <protection/>
    </xf>
    <xf numFmtId="0" fontId="3" fillId="0" borderId="16"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 fillId="0" borderId="14" xfId="0" applyFont="1" applyBorder="1" applyAlignment="1" applyProtection="1">
      <alignment/>
      <protection/>
    </xf>
    <xf numFmtId="0" fontId="0" fillId="0" borderId="14" xfId="0" applyBorder="1" applyAlignment="1">
      <alignment/>
    </xf>
    <xf numFmtId="0" fontId="0" fillId="0" borderId="27" xfId="0" applyBorder="1" applyAlignment="1">
      <alignment/>
    </xf>
    <xf numFmtId="0" fontId="3" fillId="0" borderId="16" xfId="0" applyFont="1"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4" fillId="0" borderId="16" xfId="0" applyFont="1" applyBorder="1" applyAlignment="1">
      <alignment vertical="top"/>
    </xf>
    <xf numFmtId="0" fontId="0" fillId="0" borderId="18" xfId="0" applyBorder="1" applyAlignment="1">
      <alignment vertical="top"/>
    </xf>
    <xf numFmtId="0" fontId="1" fillId="33" borderId="18"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3" fillId="0" borderId="22" xfId="0" applyFont="1" applyBorder="1" applyAlignment="1" applyProtection="1">
      <alignment horizontal="center" vertical="top" wrapText="1"/>
      <protection locked="0"/>
    </xf>
    <xf numFmtId="0" fontId="3" fillId="0" borderId="31" xfId="0" applyFont="1" applyBorder="1" applyAlignment="1" applyProtection="1">
      <alignment horizontal="center" vertical="top" wrapText="1"/>
      <protection locked="0"/>
    </xf>
    <xf numFmtId="0" fontId="0" fillId="0" borderId="31" xfId="0" applyBorder="1" applyAlignment="1" applyProtection="1">
      <alignment vertical="top" wrapText="1"/>
      <protection locked="0"/>
    </xf>
    <xf numFmtId="0" fontId="0" fillId="0" borderId="24" xfId="0"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4" fillId="0" borderId="18" xfId="0" applyFont="1" applyBorder="1" applyAlignment="1">
      <alignment vertical="top" wrapText="1"/>
    </xf>
    <xf numFmtId="0" fontId="4" fillId="0" borderId="25" xfId="0" applyFont="1" applyBorder="1" applyAlignment="1">
      <alignment vertical="top" wrapText="1"/>
    </xf>
    <xf numFmtId="0" fontId="0" fillId="0" borderId="28" xfId="0" applyBorder="1" applyAlignment="1">
      <alignment vertical="top" wrapText="1"/>
    </xf>
    <xf numFmtId="0" fontId="4" fillId="0" borderId="22"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Border="1" applyAlignment="1">
      <alignment horizontal="left"/>
    </xf>
    <xf numFmtId="0" fontId="4" fillId="0" borderId="26" xfId="0" applyFont="1" applyBorder="1" applyAlignment="1">
      <alignment horizontal="left"/>
    </xf>
    <xf numFmtId="0" fontId="4" fillId="0" borderId="2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0" fillId="0" borderId="14" xfId="0" applyBorder="1" applyAlignment="1" applyProtection="1">
      <alignment vertical="top" wrapText="1"/>
      <protection locked="0"/>
    </xf>
    <xf numFmtId="0" fontId="0" fillId="0" borderId="27" xfId="0" applyBorder="1" applyAlignment="1" applyProtection="1">
      <alignment vertical="top" wrapText="1"/>
      <protection locked="0"/>
    </xf>
    <xf numFmtId="0" fontId="4" fillId="0" borderId="18" xfId="0" applyFont="1" applyBorder="1" applyAlignment="1">
      <alignment/>
    </xf>
    <xf numFmtId="0" fontId="4" fillId="0" borderId="25" xfId="0" applyFont="1" applyBorder="1" applyAlignment="1">
      <alignment/>
    </xf>
    <xf numFmtId="0" fontId="0" fillId="0" borderId="25" xfId="0" applyBorder="1" applyAlignment="1">
      <alignment/>
    </xf>
    <xf numFmtId="0" fontId="0" fillId="0" borderId="28"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6" xfId="0" applyBorder="1" applyAlignment="1">
      <alignment horizontal="left" vertical="top"/>
    </xf>
    <xf numFmtId="0" fontId="5" fillId="0" borderId="14" xfId="0" applyFont="1" applyBorder="1" applyAlignment="1">
      <alignment horizontal="right" wrapText="1"/>
    </xf>
    <xf numFmtId="0" fontId="4" fillId="0" borderId="14" xfId="0" applyFont="1" applyBorder="1" applyAlignment="1">
      <alignment vertical="top" wrapText="1"/>
    </xf>
    <xf numFmtId="0" fontId="0" fillId="0" borderId="14" xfId="0" applyBorder="1" applyAlignment="1">
      <alignment vertical="top"/>
    </xf>
    <xf numFmtId="0" fontId="0" fillId="0" borderId="27" xfId="0" applyBorder="1" applyAlignment="1">
      <alignment vertical="top"/>
    </xf>
    <xf numFmtId="0" fontId="4" fillId="0" borderId="22" xfId="0" applyFont="1" applyBorder="1" applyAlignment="1">
      <alignment vertical="top" wrapText="1"/>
    </xf>
    <xf numFmtId="0" fontId="4" fillId="0" borderId="31" xfId="0" applyFont="1" applyBorder="1" applyAlignment="1">
      <alignment vertical="top" wrapText="1"/>
    </xf>
    <xf numFmtId="0" fontId="4" fillId="0" borderId="24" xfId="0" applyFont="1" applyBorder="1" applyAlignment="1">
      <alignment vertical="top" wrapText="1"/>
    </xf>
    <xf numFmtId="0" fontId="4" fillId="0" borderId="31" xfId="0" applyFont="1" applyBorder="1" applyAlignment="1" applyProtection="1">
      <alignment/>
      <protection locked="0"/>
    </xf>
    <xf numFmtId="0" fontId="0" fillId="0" borderId="31" xfId="0" applyBorder="1" applyAlignment="1" applyProtection="1">
      <alignment/>
      <protection locked="0"/>
    </xf>
    <xf numFmtId="0" fontId="0" fillId="0" borderId="24" xfId="0" applyBorder="1" applyAlignment="1" applyProtection="1">
      <alignment/>
      <protection locked="0"/>
    </xf>
    <xf numFmtId="0" fontId="4" fillId="0" borderId="22" xfId="0" applyFont="1" applyBorder="1" applyAlignment="1" applyProtection="1">
      <alignment vertical="top" wrapText="1"/>
      <protection locked="0"/>
    </xf>
    <xf numFmtId="0" fontId="4" fillId="0" borderId="14" xfId="0" applyFont="1" applyBorder="1" applyAlignment="1" applyProtection="1">
      <alignment wrapText="1"/>
      <protection locked="0"/>
    </xf>
    <xf numFmtId="0" fontId="0" fillId="0" borderId="14" xfId="0" applyBorder="1" applyAlignment="1" applyProtection="1">
      <alignment wrapText="1"/>
      <protection locked="0"/>
    </xf>
    <xf numFmtId="0" fontId="0" fillId="0" borderId="27" xfId="0" applyBorder="1" applyAlignment="1" applyProtection="1">
      <alignment wrapText="1"/>
      <protection locked="0"/>
    </xf>
    <xf numFmtId="0" fontId="0" fillId="0" borderId="0" xfId="0" applyAlignment="1">
      <alignment horizontal="left"/>
    </xf>
    <xf numFmtId="0" fontId="0" fillId="0" borderId="26" xfId="0" applyBorder="1" applyAlignment="1">
      <alignment horizontal="left"/>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8" xfId="0" applyBorder="1" applyAlignment="1" applyProtection="1">
      <alignment vertical="top" wrapText="1"/>
      <protection locked="0"/>
    </xf>
    <xf numFmtId="0" fontId="4" fillId="0" borderId="0" xfId="0" applyFont="1" applyBorder="1" applyAlignment="1">
      <alignment vertical="top"/>
    </xf>
    <xf numFmtId="0" fontId="0" fillId="0" borderId="0" xfId="0" applyAlignment="1">
      <alignment vertical="top"/>
    </xf>
    <xf numFmtId="0" fontId="0" fillId="0" borderId="26" xfId="0" applyBorder="1" applyAlignment="1">
      <alignment vertical="top"/>
    </xf>
    <xf numFmtId="0" fontId="4" fillId="0" borderId="18" xfId="0" applyFont="1" applyBorder="1" applyAlignment="1">
      <alignment horizontal="left" vertical="top" wrapText="1"/>
    </xf>
    <xf numFmtId="0" fontId="4" fillId="0" borderId="25" xfId="0" applyFont="1" applyBorder="1" applyAlignment="1" quotePrefix="1">
      <alignment horizontal="left" vertical="top" wrapText="1"/>
    </xf>
    <xf numFmtId="0" fontId="0" fillId="0" borderId="25" xfId="0" applyBorder="1" applyAlignment="1">
      <alignment vertical="top" wrapText="1"/>
    </xf>
    <xf numFmtId="0" fontId="4" fillId="0" borderId="2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37" xfId="0" applyFont="1" applyBorder="1" applyAlignment="1">
      <alignment vertical="top"/>
    </xf>
    <xf numFmtId="0" fontId="0" fillId="0" borderId="16" xfId="0" applyBorder="1" applyAlignment="1">
      <alignment vertical="top"/>
    </xf>
    <xf numFmtId="0" fontId="1" fillId="33" borderId="22"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4" xfId="0" applyBorder="1" applyAlignment="1">
      <alignment horizontal="center" vertical="center" wrapText="1"/>
    </xf>
    <xf numFmtId="0" fontId="4" fillId="0" borderId="31" xfId="0" applyFont="1" applyBorder="1" applyAlignment="1" quotePrefix="1">
      <alignment horizontal="left" vertical="top" wrapText="1"/>
    </xf>
    <xf numFmtId="0" fontId="4" fillId="0" borderId="0" xfId="0" applyFont="1" applyAlignment="1">
      <alignment vertical="top"/>
    </xf>
    <xf numFmtId="0" fontId="4" fillId="0" borderId="22" xfId="0" applyFont="1" applyBorder="1" applyAlignment="1">
      <alignment horizontal="left" vertical="center"/>
    </xf>
    <xf numFmtId="0" fontId="4" fillId="0" borderId="31" xfId="0" applyFont="1" applyBorder="1" applyAlignment="1">
      <alignment horizontal="left" vertical="center"/>
    </xf>
    <xf numFmtId="0" fontId="4" fillId="0" borderId="24" xfId="0" applyFont="1" applyBorder="1" applyAlignment="1">
      <alignment horizontal="left" vertical="center"/>
    </xf>
    <xf numFmtId="0" fontId="0" fillId="0" borderId="31" xfId="0" applyBorder="1" applyAlignment="1">
      <alignment vertical="center"/>
    </xf>
    <xf numFmtId="0" fontId="0" fillId="0" borderId="24" xfId="0" applyBorder="1" applyAlignment="1">
      <alignment vertical="center"/>
    </xf>
    <xf numFmtId="0" fontId="3" fillId="0" borderId="22" xfId="0" applyFont="1" applyBorder="1" applyAlignment="1">
      <alignment horizontal="center"/>
    </xf>
    <xf numFmtId="0" fontId="3" fillId="0" borderId="31" xfId="0" applyFont="1" applyBorder="1" applyAlignment="1">
      <alignment horizontal="center"/>
    </xf>
    <xf numFmtId="0" fontId="3" fillId="0" borderId="2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008081%20standard%20jam%2035%%20assorted%20200x25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 Com.Spec."/>
      <sheetName val="NL Com.Spec."/>
      <sheetName val="FR Com.Spec."/>
      <sheetName val="Allergens EN NL FR"/>
    </sheetNames>
    <sheetDataSet>
      <sheetData sheetId="0">
        <row r="34">
          <cell r="E34" t="str">
            <v>yes</v>
          </cell>
        </row>
      </sheetData>
    </sheetDataSet>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8"/>
  <sheetViews>
    <sheetView tabSelected="1" view="pageBreakPreview" zoomScale="75" zoomScaleSheetLayoutView="75" zoomScalePageLayoutView="0" workbookViewId="0" topLeftCell="A1">
      <selection activeCell="C43" sqref="C43"/>
    </sheetView>
  </sheetViews>
  <sheetFormatPr defaultColWidth="9.140625" defaultRowHeight="12.75"/>
  <cols>
    <col min="1" max="1" width="46.140625" style="116" customWidth="1"/>
    <col min="2" max="3" width="23.7109375" style="116" customWidth="1"/>
    <col min="4" max="4" width="23.8515625" style="116" customWidth="1"/>
    <col min="5" max="5" width="23.7109375" style="116" customWidth="1"/>
    <col min="6" max="16384" width="9.140625" style="116" customWidth="1"/>
  </cols>
  <sheetData>
    <row r="1" spans="2:5" ht="15.75" thickBot="1">
      <c r="B1" s="228"/>
      <c r="C1" s="228"/>
      <c r="D1" s="117" t="s">
        <v>150</v>
      </c>
      <c r="E1" s="118">
        <v>40871</v>
      </c>
    </row>
    <row r="2" spans="1:5" ht="66" customHeight="1" thickBot="1">
      <c r="A2" s="119"/>
      <c r="B2" s="218" t="s">
        <v>32</v>
      </c>
      <c r="C2" s="219"/>
      <c r="D2" s="220"/>
      <c r="E2" s="221"/>
    </row>
    <row r="3" spans="1:5" ht="18.75" customHeight="1" thickBot="1">
      <c r="A3" s="120" t="s">
        <v>50</v>
      </c>
      <c r="B3" s="222" t="s">
        <v>226</v>
      </c>
      <c r="C3" s="223"/>
      <c r="D3" s="224"/>
      <c r="E3" s="225"/>
    </row>
    <row r="4" spans="1:5" ht="18.75" customHeight="1" thickBot="1">
      <c r="A4" s="120" t="s">
        <v>33</v>
      </c>
      <c r="B4" s="226">
        <v>71427500</v>
      </c>
      <c r="C4" s="227"/>
      <c r="D4" s="224"/>
      <c r="E4" s="225"/>
    </row>
    <row r="5" spans="1:5" ht="18.75" customHeight="1" thickBot="1">
      <c r="A5" s="120" t="s">
        <v>58</v>
      </c>
      <c r="B5" s="226" t="s">
        <v>204</v>
      </c>
      <c r="C5" s="227"/>
      <c r="D5" s="224"/>
      <c r="E5" s="225"/>
    </row>
    <row r="6" spans="1:5" ht="18.75" customHeight="1" thickBot="1">
      <c r="A6" s="120" t="s">
        <v>4</v>
      </c>
      <c r="B6" s="122" t="s">
        <v>205</v>
      </c>
      <c r="C6" s="123" t="s">
        <v>225</v>
      </c>
      <c r="D6" s="124"/>
      <c r="E6" s="125"/>
    </row>
    <row r="7" spans="1:5" ht="44.25" customHeight="1" thickBot="1">
      <c r="A7" s="120" t="s">
        <v>34</v>
      </c>
      <c r="B7" s="229" t="s">
        <v>223</v>
      </c>
      <c r="C7" s="230"/>
      <c r="D7" s="231"/>
      <c r="E7" s="232"/>
    </row>
    <row r="8" spans="1:5" ht="18.75" customHeight="1">
      <c r="A8" s="127" t="s">
        <v>37</v>
      </c>
      <c r="B8" s="233" t="s">
        <v>2</v>
      </c>
      <c r="C8" s="234"/>
      <c r="D8" s="235"/>
      <c r="E8" s="236"/>
    </row>
    <row r="9" spans="1:5" ht="18.75" customHeight="1">
      <c r="A9" s="128" t="s">
        <v>35</v>
      </c>
      <c r="B9" s="129" t="s">
        <v>230</v>
      </c>
      <c r="C9" s="121" t="s">
        <v>81</v>
      </c>
      <c r="D9" s="130"/>
      <c r="E9" s="131" t="s">
        <v>81</v>
      </c>
    </row>
    <row r="10" spans="1:5" ht="18.75" customHeight="1">
      <c r="A10" s="128" t="s">
        <v>36</v>
      </c>
      <c r="B10" s="129">
        <v>0.3</v>
      </c>
      <c r="C10" s="121" t="s">
        <v>17</v>
      </c>
      <c r="D10" s="130"/>
      <c r="E10" s="131" t="s">
        <v>17</v>
      </c>
    </row>
    <row r="11" spans="1:5" ht="18.75" customHeight="1">
      <c r="A11" s="128" t="s">
        <v>51</v>
      </c>
      <c r="B11" s="129">
        <v>61.5</v>
      </c>
      <c r="C11" s="121" t="s">
        <v>17</v>
      </c>
      <c r="D11" s="130"/>
      <c r="E11" s="131" t="s">
        <v>17</v>
      </c>
    </row>
    <row r="12" spans="1:5" ht="18.75" customHeight="1">
      <c r="A12" s="128" t="s">
        <v>52</v>
      </c>
      <c r="B12" s="129">
        <v>46.4</v>
      </c>
      <c r="C12" s="121" t="s">
        <v>17</v>
      </c>
      <c r="D12" s="130"/>
      <c r="E12" s="131" t="s">
        <v>17</v>
      </c>
    </row>
    <row r="13" spans="1:5" ht="18.75" customHeight="1">
      <c r="A13" s="128" t="s">
        <v>38</v>
      </c>
      <c r="B13" s="129">
        <v>0.1</v>
      </c>
      <c r="C13" s="121" t="s">
        <v>17</v>
      </c>
      <c r="D13" s="130"/>
      <c r="E13" s="131" t="s">
        <v>17</v>
      </c>
    </row>
    <row r="14" spans="1:5" ht="18.75" customHeight="1">
      <c r="A14" s="128" t="s">
        <v>53</v>
      </c>
      <c r="B14" s="129">
        <v>0</v>
      </c>
      <c r="C14" s="121" t="s">
        <v>17</v>
      </c>
      <c r="D14" s="130"/>
      <c r="E14" s="131" t="s">
        <v>17</v>
      </c>
    </row>
    <row r="15" spans="1:5" ht="18.75" customHeight="1">
      <c r="A15" s="128" t="s">
        <v>54</v>
      </c>
      <c r="B15" s="129">
        <v>0.4</v>
      </c>
      <c r="C15" s="121" t="s">
        <v>17</v>
      </c>
      <c r="D15" s="130"/>
      <c r="E15" s="131" t="s">
        <v>17</v>
      </c>
    </row>
    <row r="16" spans="1:5" ht="18.75" customHeight="1" thickBot="1">
      <c r="A16" s="132" t="s">
        <v>55</v>
      </c>
      <c r="B16" s="189">
        <v>0.017</v>
      </c>
      <c r="C16" s="133" t="s">
        <v>17</v>
      </c>
      <c r="D16" s="190"/>
      <c r="E16" s="134" t="s">
        <v>17</v>
      </c>
    </row>
    <row r="17" spans="1:5" ht="18.75" thickBot="1">
      <c r="A17" s="135" t="s">
        <v>39</v>
      </c>
      <c r="B17" s="241" t="s">
        <v>220</v>
      </c>
      <c r="C17" s="242"/>
      <c r="D17" s="243"/>
      <c r="E17" s="244"/>
    </row>
    <row r="18" spans="1:5" ht="18.75" thickBot="1">
      <c r="A18" s="136" t="s">
        <v>40</v>
      </c>
      <c r="B18" s="241"/>
      <c r="C18" s="242"/>
      <c r="D18" s="243"/>
      <c r="E18" s="244"/>
    </row>
    <row r="19" spans="1:5" ht="18.75" customHeight="1">
      <c r="A19" s="136" t="s">
        <v>41</v>
      </c>
      <c r="B19" s="245"/>
      <c r="C19" s="246"/>
      <c r="D19" s="246"/>
      <c r="E19" s="247"/>
    </row>
    <row r="20" spans="1:5" ht="18.75" customHeight="1">
      <c r="A20" s="137" t="s">
        <v>42</v>
      </c>
      <c r="B20" s="129" t="s">
        <v>206</v>
      </c>
      <c r="C20" s="209" t="s">
        <v>86</v>
      </c>
      <c r="D20" s="210"/>
      <c r="E20" s="211"/>
    </row>
    <row r="21" spans="1:5" ht="18.75" customHeight="1">
      <c r="A21" s="137" t="s">
        <v>43</v>
      </c>
      <c r="B21" s="129" t="s">
        <v>207</v>
      </c>
      <c r="C21" s="209" t="s">
        <v>86</v>
      </c>
      <c r="D21" s="210"/>
      <c r="E21" s="211"/>
    </row>
    <row r="22" spans="1:5" ht="18.75" customHeight="1">
      <c r="A22" s="138" t="s">
        <v>184</v>
      </c>
      <c r="B22" s="129"/>
      <c r="C22" s="240" t="s">
        <v>86</v>
      </c>
      <c r="D22" s="210"/>
      <c r="E22" s="211"/>
    </row>
    <row r="23" spans="1:5" ht="18" customHeight="1">
      <c r="A23" s="137" t="s">
        <v>87</v>
      </c>
      <c r="B23" s="129"/>
      <c r="C23" s="209" t="s">
        <v>200</v>
      </c>
      <c r="D23" s="210"/>
      <c r="E23" s="211"/>
    </row>
    <row r="24" spans="1:5" ht="18">
      <c r="A24" s="137" t="s">
        <v>78</v>
      </c>
      <c r="B24" s="129" t="s">
        <v>208</v>
      </c>
      <c r="C24" s="209" t="s">
        <v>85</v>
      </c>
      <c r="D24" s="210"/>
      <c r="E24" s="211"/>
    </row>
    <row r="25" spans="1:5" ht="18" customHeight="1" thickBot="1">
      <c r="A25" s="137" t="s">
        <v>74</v>
      </c>
      <c r="B25" s="192"/>
      <c r="C25" s="248" t="s">
        <v>86</v>
      </c>
      <c r="D25" s="249"/>
      <c r="E25" s="250"/>
    </row>
    <row r="26" spans="1:5" ht="18" customHeight="1">
      <c r="A26" s="135" t="s">
        <v>44</v>
      </c>
      <c r="B26" s="251"/>
      <c r="C26" s="252"/>
      <c r="D26" s="253"/>
      <c r="E26" s="254"/>
    </row>
    <row r="27" spans="1:5" ht="18" customHeight="1">
      <c r="A27" s="140" t="s">
        <v>79</v>
      </c>
      <c r="B27" s="193"/>
      <c r="C27" s="212" t="s">
        <v>94</v>
      </c>
      <c r="D27" s="213"/>
      <c r="E27" s="214"/>
    </row>
    <row r="28" spans="1:5" ht="18" customHeight="1">
      <c r="A28" s="140" t="s">
        <v>72</v>
      </c>
      <c r="B28" s="193"/>
      <c r="C28" s="212" t="s">
        <v>94</v>
      </c>
      <c r="D28" s="213"/>
      <c r="E28" s="214"/>
    </row>
    <row r="29" spans="1:5" ht="18" customHeight="1">
      <c r="A29" s="140" t="s">
        <v>0</v>
      </c>
      <c r="B29" s="194" t="s">
        <v>231</v>
      </c>
      <c r="C29" s="215"/>
      <c r="D29" s="255"/>
      <c r="E29" s="256"/>
    </row>
    <row r="30" spans="1:5" ht="18.75" customHeight="1">
      <c r="A30" s="140" t="s">
        <v>77</v>
      </c>
      <c r="B30" s="194" t="s">
        <v>209</v>
      </c>
      <c r="C30" s="215" t="s">
        <v>95</v>
      </c>
      <c r="D30" s="216"/>
      <c r="E30" s="217"/>
    </row>
    <row r="31" spans="1:5" ht="18.75" customHeight="1" thickBot="1">
      <c r="A31" s="140" t="s">
        <v>202</v>
      </c>
      <c r="B31" s="194"/>
      <c r="C31" s="260" t="s">
        <v>94</v>
      </c>
      <c r="D31" s="261"/>
      <c r="E31" s="262"/>
    </row>
    <row r="32" spans="1:5" ht="18.75" customHeight="1">
      <c r="A32" s="135" t="s">
        <v>46</v>
      </c>
      <c r="B32" s="60" t="s">
        <v>90</v>
      </c>
      <c r="C32" s="188" t="s">
        <v>222</v>
      </c>
      <c r="D32" s="143" t="s">
        <v>92</v>
      </c>
      <c r="E32" s="144" t="s">
        <v>210</v>
      </c>
    </row>
    <row r="33" spans="1:5" ht="18.75" customHeight="1">
      <c r="A33" s="145"/>
      <c r="B33" s="137" t="s">
        <v>91</v>
      </c>
      <c r="C33" s="199" t="s">
        <v>222</v>
      </c>
      <c r="D33" s="121" t="s">
        <v>93</v>
      </c>
      <c r="E33" s="159" t="s">
        <v>210</v>
      </c>
    </row>
    <row r="34" spans="1:5" ht="42.75" customHeight="1" thickBot="1">
      <c r="A34" s="145"/>
      <c r="B34" s="139"/>
      <c r="C34" s="146"/>
      <c r="D34" s="162" t="s">
        <v>236</v>
      </c>
      <c r="E34" s="204" t="s">
        <v>222</v>
      </c>
    </row>
    <row r="35" spans="1:5" ht="36.75" customHeight="1" thickBot="1">
      <c r="A35" s="148" t="s">
        <v>31</v>
      </c>
      <c r="B35" s="229" t="s">
        <v>45</v>
      </c>
      <c r="C35" s="230"/>
      <c r="D35" s="231"/>
      <c r="E35" s="232"/>
    </row>
    <row r="36" spans="1:5" ht="93" customHeight="1" thickBot="1">
      <c r="A36" s="148" t="s">
        <v>47</v>
      </c>
      <c r="B36" s="229" t="s">
        <v>239</v>
      </c>
      <c r="C36" s="230"/>
      <c r="D36" s="231"/>
      <c r="E36" s="232"/>
    </row>
    <row r="37" spans="1:5" ht="36" customHeight="1" thickBot="1">
      <c r="A37" s="148" t="s">
        <v>49</v>
      </c>
      <c r="B37" s="126">
        <v>540</v>
      </c>
      <c r="C37" s="149" t="s">
        <v>240</v>
      </c>
      <c r="D37" s="150" t="s">
        <v>241</v>
      </c>
      <c r="E37" s="151" t="s">
        <v>96</v>
      </c>
    </row>
    <row r="38" spans="1:5" ht="18.75" customHeight="1">
      <c r="A38" s="135" t="s">
        <v>48</v>
      </c>
      <c r="B38" s="60" t="s">
        <v>199</v>
      </c>
      <c r="C38" s="61" t="s">
        <v>97</v>
      </c>
      <c r="D38" s="152"/>
      <c r="E38" s="144" t="s">
        <v>98</v>
      </c>
    </row>
    <row r="39" spans="1:5" ht="18.75" customHeight="1">
      <c r="A39" s="145"/>
      <c r="B39" s="153" t="s">
        <v>104</v>
      </c>
      <c r="C39" s="154"/>
      <c r="D39" s="155" t="s">
        <v>105</v>
      </c>
      <c r="E39" s="156"/>
    </row>
    <row r="40" spans="1:5" ht="18.75" customHeight="1">
      <c r="A40" s="145"/>
      <c r="B40" s="137" t="s">
        <v>211</v>
      </c>
      <c r="C40" s="157" t="s">
        <v>97</v>
      </c>
      <c r="D40" s="158">
        <v>12</v>
      </c>
      <c r="E40" s="159" t="s">
        <v>98</v>
      </c>
    </row>
    <row r="41" spans="1:5" ht="18.75" customHeight="1" thickBot="1">
      <c r="A41" s="160"/>
      <c r="B41" s="139" t="s">
        <v>104</v>
      </c>
      <c r="C41" s="161"/>
      <c r="D41" s="162" t="s">
        <v>105</v>
      </c>
      <c r="E41" s="147"/>
    </row>
    <row r="42" spans="1:5" ht="18.75" customHeight="1">
      <c r="A42" s="257" t="s">
        <v>56</v>
      </c>
      <c r="B42" s="163"/>
      <c r="C42" s="164" t="s">
        <v>60</v>
      </c>
      <c r="D42" s="164" t="s">
        <v>63</v>
      </c>
      <c r="E42" s="165" t="s">
        <v>64</v>
      </c>
    </row>
    <row r="43" spans="1:5" ht="36" customHeight="1">
      <c r="A43" s="258"/>
      <c r="B43" s="141" t="s">
        <v>68</v>
      </c>
      <c r="C43" s="182" t="s">
        <v>246</v>
      </c>
      <c r="D43" s="81" t="s">
        <v>213</v>
      </c>
      <c r="E43" s="166"/>
    </row>
    <row r="44" spans="1:5" ht="18.75" customHeight="1">
      <c r="A44" s="258"/>
      <c r="B44" s="141" t="s">
        <v>66</v>
      </c>
      <c r="C44" s="183"/>
      <c r="D44" s="81" t="s">
        <v>247</v>
      </c>
      <c r="E44" s="166"/>
    </row>
    <row r="45" spans="1:5" ht="18.75" customHeight="1">
      <c r="A45" s="258"/>
      <c r="B45" s="141" t="s">
        <v>67</v>
      </c>
      <c r="C45" s="183" t="s">
        <v>248</v>
      </c>
      <c r="D45" s="81" t="s">
        <v>249</v>
      </c>
      <c r="E45" s="166"/>
    </row>
    <row r="46" spans="1:5" ht="18.75" customHeight="1" thickBot="1">
      <c r="A46" s="259"/>
      <c r="B46" s="142" t="s">
        <v>70</v>
      </c>
      <c r="C46" s="184"/>
      <c r="D46" s="184">
        <v>1</v>
      </c>
      <c r="E46" s="167"/>
    </row>
    <row r="47" spans="1:5" ht="18.75" customHeight="1" thickBot="1">
      <c r="A47" s="148" t="s">
        <v>59</v>
      </c>
      <c r="B47" s="168" t="s">
        <v>99</v>
      </c>
      <c r="C47" s="237" t="s">
        <v>212</v>
      </c>
      <c r="D47" s="238"/>
      <c r="E47" s="239"/>
    </row>
    <row r="48" spans="1:5" ht="18.75" thickBot="1">
      <c r="A48" s="148"/>
      <c r="B48" s="229" t="s">
        <v>82</v>
      </c>
      <c r="C48" s="230"/>
      <c r="D48" s="231"/>
      <c r="E48" s="232"/>
    </row>
  </sheetData>
  <sheetProtection/>
  <mergeCells count="28">
    <mergeCell ref="C25:E25"/>
    <mergeCell ref="B26:E26"/>
    <mergeCell ref="C28:E28"/>
    <mergeCell ref="C29:E29"/>
    <mergeCell ref="A42:A46"/>
    <mergeCell ref="B35:E35"/>
    <mergeCell ref="B36:E36"/>
    <mergeCell ref="C31:E31"/>
    <mergeCell ref="B1:C1"/>
    <mergeCell ref="B48:E48"/>
    <mergeCell ref="B7:E7"/>
    <mergeCell ref="B8:C8"/>
    <mergeCell ref="D8:E8"/>
    <mergeCell ref="C47:E47"/>
    <mergeCell ref="C22:E22"/>
    <mergeCell ref="B5:E5"/>
    <mergeCell ref="C21:E21"/>
    <mergeCell ref="B17:E17"/>
    <mergeCell ref="C23:E23"/>
    <mergeCell ref="C24:E24"/>
    <mergeCell ref="C27:E27"/>
    <mergeCell ref="C30:E30"/>
    <mergeCell ref="B2:E2"/>
    <mergeCell ref="B3:E3"/>
    <mergeCell ref="B4:E4"/>
    <mergeCell ref="B18:E18"/>
    <mergeCell ref="B19:E19"/>
    <mergeCell ref="C20:E20"/>
  </mergeCells>
  <dataValidations count="1">
    <dataValidation type="list" allowBlank="1" showInputMessage="1" showErrorMessage="1" sqref="E34">
      <formula1>$A$61:$A$63</formula1>
    </dataValidation>
  </dataValidations>
  <printOptions/>
  <pageMargins left="0.7874015748031497" right="0.2362204724409449" top="0.7874015748031497" bottom="0.7874015748031497" header="0.5118110236220472" footer="0.5118110236220472"/>
  <pageSetup horizontalDpi="200" verticalDpi="200" orientation="portrait" scale="60" r:id="rId4"/>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48"/>
  <sheetViews>
    <sheetView view="pageBreakPreview" zoomScale="75" zoomScaleNormal="75" zoomScaleSheetLayoutView="75" zoomScalePageLayoutView="0" workbookViewId="0" topLeftCell="A1">
      <selection activeCell="C43" sqref="C43"/>
    </sheetView>
  </sheetViews>
  <sheetFormatPr defaultColWidth="9.140625" defaultRowHeight="12.75"/>
  <cols>
    <col min="1" max="1" width="46.140625" style="0" customWidth="1"/>
    <col min="2" max="5" width="23.7109375" style="0" customWidth="1"/>
  </cols>
  <sheetData>
    <row r="1" spans="2:5" ht="15.75" thickBot="1">
      <c r="B1" s="296"/>
      <c r="C1" s="296"/>
      <c r="D1" s="111" t="s">
        <v>75</v>
      </c>
      <c r="E1" s="109">
        <f>IF('EN Com.Spec.'!E1=""," ",'EN Com.Spec.'!E1)</f>
        <v>40871</v>
      </c>
    </row>
    <row r="2" spans="1:5" ht="66" customHeight="1" thickBot="1">
      <c r="A2" s="1"/>
      <c r="B2" s="268" t="s">
        <v>5</v>
      </c>
      <c r="C2" s="269"/>
      <c r="D2" s="270"/>
      <c r="E2" s="271"/>
    </row>
    <row r="3" spans="1:5" ht="18.75" customHeight="1" thickBot="1">
      <c r="A3" s="13" t="s">
        <v>1</v>
      </c>
      <c r="B3" s="272" t="s">
        <v>227</v>
      </c>
      <c r="C3" s="273"/>
      <c r="D3" s="274"/>
      <c r="E3" s="275"/>
    </row>
    <row r="4" spans="1:5" ht="18.75" customHeight="1" thickBot="1">
      <c r="A4" s="13" t="s">
        <v>6</v>
      </c>
      <c r="B4" s="281">
        <f>IF('EN Com.Spec.'!B4:E4=""," ",'EN Com.Spec.'!B4:E4)</f>
        <v>71427500</v>
      </c>
      <c r="C4" s="282"/>
      <c r="D4" s="243"/>
      <c r="E4" s="244"/>
    </row>
    <row r="5" spans="1:5" ht="18.75" customHeight="1" thickBot="1">
      <c r="A5" s="13" t="s">
        <v>57</v>
      </c>
      <c r="B5" s="281" t="str">
        <f>IF('EN Com.Spec.'!B5:E5=""," ",'EN Com.Spec.'!B5:E5)</f>
        <v>100 x 25 g</v>
      </c>
      <c r="C5" s="282"/>
      <c r="D5" s="243"/>
      <c r="E5" s="244"/>
    </row>
    <row r="6" spans="1:5" ht="18.75" customHeight="1" thickBot="1">
      <c r="A6" s="13" t="s">
        <v>4</v>
      </c>
      <c r="B6" s="115"/>
      <c r="C6" s="77" t="str">
        <f>IF('EN Com.Spec.'!C6:F6=""," ",'EN Com.Spec.'!C6:F6)</f>
        <v>5413226330120</v>
      </c>
      <c r="D6" s="169"/>
      <c r="E6" s="83" t="str">
        <f>IF('EN Com.Spec.'!E6:H6=""," ",'EN Com.Spec.'!E6:H6)</f>
        <v> </v>
      </c>
    </row>
    <row r="7" spans="1:5" ht="54.75" customHeight="1" thickBot="1">
      <c r="A7" s="13" t="s">
        <v>30</v>
      </c>
      <c r="B7" s="285" t="s">
        <v>224</v>
      </c>
      <c r="C7" s="286"/>
      <c r="D7" s="287"/>
      <c r="E7" s="288"/>
    </row>
    <row r="8" spans="1:5" ht="18.75" customHeight="1">
      <c r="A8" s="14" t="s">
        <v>7</v>
      </c>
      <c r="B8" s="266" t="s">
        <v>2</v>
      </c>
      <c r="C8" s="267"/>
      <c r="D8" s="79"/>
      <c r="E8" s="27"/>
    </row>
    <row r="9" spans="1:5" ht="18.75" customHeight="1">
      <c r="A9" s="15" t="s">
        <v>8</v>
      </c>
      <c r="B9" s="52" t="str">
        <f>IF('EN Com.Spec.'!B9=""," ",'EN Com.Spec.'!B9)</f>
        <v>1060 / 250</v>
      </c>
      <c r="C9" s="37" t="str">
        <f>'EN Com.Spec.'!C9:D9</f>
        <v>kJ / kcal</v>
      </c>
      <c r="D9" s="69" t="str">
        <f>IF('EN Com.Spec.'!D9=""," ",'EN Com.Spec.'!D9)</f>
        <v> </v>
      </c>
      <c r="E9" s="38" t="str">
        <f>'EN Com.Spec.'!E9:F9</f>
        <v>kJ / kcal</v>
      </c>
    </row>
    <row r="10" spans="1:5" ht="18.75" customHeight="1">
      <c r="A10" s="15" t="s">
        <v>9</v>
      </c>
      <c r="B10" s="52">
        <f>IF('EN Com.Spec.'!B10=""," ",'EN Com.Spec.'!B10)</f>
        <v>0.3</v>
      </c>
      <c r="C10" s="37" t="str">
        <f>'EN Com.Spec.'!C10:D10</f>
        <v>g</v>
      </c>
      <c r="D10" s="69" t="str">
        <f>IF('EN Com.Spec.'!D10=""," ",'EN Com.Spec.'!D10)</f>
        <v> </v>
      </c>
      <c r="E10" s="38" t="str">
        <f>'EN Com.Spec.'!E10:F10</f>
        <v>g</v>
      </c>
    </row>
    <row r="11" spans="1:5" ht="18.75" customHeight="1">
      <c r="A11" s="15" t="s">
        <v>10</v>
      </c>
      <c r="B11" s="52">
        <f>IF('EN Com.Spec.'!B11=""," ",'EN Com.Spec.'!B11)</f>
        <v>61.5</v>
      </c>
      <c r="C11" s="37" t="str">
        <f>'EN Com.Spec.'!C11:D11</f>
        <v>g</v>
      </c>
      <c r="D11" s="69" t="str">
        <f>IF('EN Com.Spec.'!D11=""," ",'EN Com.Spec.'!D11)</f>
        <v> </v>
      </c>
      <c r="E11" s="38" t="str">
        <f>'EN Com.Spec.'!E11:F11</f>
        <v>g</v>
      </c>
    </row>
    <row r="12" spans="1:5" ht="18.75" customHeight="1">
      <c r="A12" s="15" t="s">
        <v>11</v>
      </c>
      <c r="B12" s="52">
        <f>IF('EN Com.Spec.'!B12=""," ",'EN Com.Spec.'!B12)</f>
        <v>46.4</v>
      </c>
      <c r="C12" s="37" t="str">
        <f>'EN Com.Spec.'!C12:D12</f>
        <v>g</v>
      </c>
      <c r="D12" s="69" t="str">
        <f>IF('EN Com.Spec.'!D12=""," ",'EN Com.Spec.'!D12)</f>
        <v> </v>
      </c>
      <c r="E12" s="38" t="str">
        <f>'EN Com.Spec.'!E12:F12</f>
        <v>g</v>
      </c>
    </row>
    <row r="13" spans="1:5" ht="18.75" customHeight="1">
      <c r="A13" s="15" t="s">
        <v>12</v>
      </c>
      <c r="B13" s="52">
        <f>IF('EN Com.Spec.'!B13=""," ",'EN Com.Spec.'!B13)</f>
        <v>0.1</v>
      </c>
      <c r="C13" s="37" t="str">
        <f>'EN Com.Spec.'!C13:D13</f>
        <v>g</v>
      </c>
      <c r="D13" s="69" t="str">
        <f>IF('EN Com.Spec.'!D13=""," ",'EN Com.Spec.'!D13)</f>
        <v> </v>
      </c>
      <c r="E13" s="38" t="str">
        <f>'EN Com.Spec.'!E13:F13</f>
        <v>g</v>
      </c>
    </row>
    <row r="14" spans="1:5" ht="18.75" customHeight="1">
      <c r="A14" s="15" t="s">
        <v>13</v>
      </c>
      <c r="B14" s="52">
        <f>IF('EN Com.Spec.'!B14=""," ",'EN Com.Spec.'!B14)</f>
        <v>0</v>
      </c>
      <c r="C14" s="37" t="str">
        <f>'EN Com.Spec.'!C14:D14</f>
        <v>g</v>
      </c>
      <c r="D14" s="69" t="str">
        <f>IF('EN Com.Spec.'!D14=""," ",'EN Com.Spec.'!D14)</f>
        <v> </v>
      </c>
      <c r="E14" s="38" t="str">
        <f>'EN Com.Spec.'!E14:F14</f>
        <v>g</v>
      </c>
    </row>
    <row r="15" spans="1:5" ht="18.75" customHeight="1">
      <c r="A15" s="15" t="s">
        <v>14</v>
      </c>
      <c r="B15" s="52">
        <f>IF('EN Com.Spec.'!B15=""," ",'EN Com.Spec.'!B15)</f>
        <v>0.4</v>
      </c>
      <c r="C15" s="37" t="str">
        <f>'EN Com.Spec.'!C15:D15</f>
        <v>g</v>
      </c>
      <c r="D15" s="69" t="str">
        <f>IF('EN Com.Spec.'!D15=""," ",'EN Com.Spec.'!D15)</f>
        <v> </v>
      </c>
      <c r="E15" s="38" t="str">
        <f>'EN Com.Spec.'!E15:F15</f>
        <v>g</v>
      </c>
    </row>
    <row r="16" spans="1:5" ht="18.75" customHeight="1" thickBot="1">
      <c r="A16" s="16" t="s">
        <v>15</v>
      </c>
      <c r="B16" s="52">
        <f>IF('EN Com.Spec.'!B16=""," ",'EN Com.Spec.'!B16)</f>
        <v>0.017</v>
      </c>
      <c r="C16" s="78" t="str">
        <f>'EN Com.Spec.'!C16:D16</f>
        <v>g</v>
      </c>
      <c r="D16" s="80" t="str">
        <f>IF('EN Com.Spec.'!D16=""," ",'EN Com.Spec.'!D16)</f>
        <v> </v>
      </c>
      <c r="E16" s="39" t="str">
        <f>'EN Com.Spec.'!E16:F16</f>
        <v>g</v>
      </c>
    </row>
    <row r="17" spans="1:5" ht="60" customHeight="1" thickBot="1">
      <c r="A17" s="17" t="s">
        <v>23</v>
      </c>
      <c r="B17" s="276" t="s">
        <v>221</v>
      </c>
      <c r="C17" s="277"/>
      <c r="D17" s="274"/>
      <c r="E17" s="275"/>
    </row>
    <row r="18" spans="1:5" ht="18.75" thickBot="1">
      <c r="A18" s="18" t="s">
        <v>21</v>
      </c>
      <c r="B18" s="276"/>
      <c r="C18" s="277"/>
      <c r="D18" s="274"/>
      <c r="E18" s="275"/>
    </row>
    <row r="19" spans="1:5" ht="18.75" customHeight="1">
      <c r="A19" s="18" t="s">
        <v>22</v>
      </c>
      <c r="B19" s="278"/>
      <c r="C19" s="279"/>
      <c r="D19" s="279"/>
      <c r="E19" s="280"/>
    </row>
    <row r="20" spans="1:5" ht="18.75" customHeight="1">
      <c r="A20" s="19" t="s">
        <v>16</v>
      </c>
      <c r="B20" s="52" t="str">
        <f>IF('EN Com.Spec.'!B20=""," ",'EN Com.Spec.'!B20)</f>
        <v>&lt; 1000</v>
      </c>
      <c r="C20" s="293" t="s">
        <v>84</v>
      </c>
      <c r="D20" s="294"/>
      <c r="E20" s="295"/>
    </row>
    <row r="21" spans="1:5" ht="18.75" customHeight="1">
      <c r="A21" s="19" t="s">
        <v>20</v>
      </c>
      <c r="B21" s="52" t="str">
        <f>IF('EN Com.Spec.'!B21=""," ",'EN Com.Spec.'!B21)</f>
        <v>&lt; 10</v>
      </c>
      <c r="C21" s="293" t="s">
        <v>84</v>
      </c>
      <c r="D21" s="294"/>
      <c r="E21" s="295"/>
    </row>
    <row r="22" spans="1:5" ht="18.75" customHeight="1">
      <c r="A22" s="63" t="s">
        <v>185</v>
      </c>
      <c r="B22" s="52" t="str">
        <f>IF('EN Com.Spec.'!B22=""," ",'EN Com.Spec.'!B22)</f>
        <v> </v>
      </c>
      <c r="C22" s="293" t="s">
        <v>84</v>
      </c>
      <c r="D22" s="294"/>
      <c r="E22" s="295"/>
    </row>
    <row r="23" spans="1:5" ht="18" customHeight="1">
      <c r="A23" s="19" t="s">
        <v>87</v>
      </c>
      <c r="B23" s="52" t="str">
        <f>IF('EN Com.Spec.'!B23=""," ",(IF('EN Com.Spec.'!B23="absent","afwezig",'EN Com.Spec.'!B23)))</f>
        <v> </v>
      </c>
      <c r="C23" s="293" t="str">
        <f>IF('EN Com.Spec.'!B23="","kve/g",(IF('EN Com.Spec.'!B23="absent","per 0.01 g","kve/g")))</f>
        <v>kve/g</v>
      </c>
      <c r="D23" s="294"/>
      <c r="E23" s="295"/>
    </row>
    <row r="24" spans="1:5" ht="18">
      <c r="A24" s="19" t="s">
        <v>80</v>
      </c>
      <c r="B24" s="52" t="str">
        <f>IF('EN Com.Spec.'!B24=""," ",(IF('EN Com.Spec.'!B24="absent","afwezig",'EN Com.Spec.'!B24)))</f>
        <v>afwezig</v>
      </c>
      <c r="C24" s="293" t="s">
        <v>85</v>
      </c>
      <c r="D24" s="294"/>
      <c r="E24" s="295"/>
    </row>
    <row r="25" spans="1:5" ht="18" customHeight="1" thickBot="1">
      <c r="A25" s="19" t="s">
        <v>73</v>
      </c>
      <c r="B25" s="52" t="str">
        <f>IF('EN Com.Spec.'!B25=""," ",'EN Com.Spec.'!B25)</f>
        <v> </v>
      </c>
      <c r="C25" s="297" t="s">
        <v>84</v>
      </c>
      <c r="D25" s="298"/>
      <c r="E25" s="299"/>
    </row>
    <row r="26" spans="1:5" ht="18" customHeight="1">
      <c r="A26" s="17" t="s">
        <v>19</v>
      </c>
      <c r="B26" s="289"/>
      <c r="C26" s="290"/>
      <c r="D26" s="291"/>
      <c r="E26" s="292"/>
    </row>
    <row r="27" spans="1:5" ht="18" customHeight="1">
      <c r="A27" s="7" t="s">
        <v>76</v>
      </c>
      <c r="B27" s="52" t="str">
        <f>IF('EN Com.Spec.'!B27=""," ",'EN Com.Spec.'!B27)</f>
        <v> </v>
      </c>
      <c r="C27" s="283" t="str">
        <f>'EN Com.Spec.'!C27:E27</f>
        <v>%</v>
      </c>
      <c r="D27" s="283"/>
      <c r="E27" s="284"/>
    </row>
    <row r="28" spans="1:5" ht="18" customHeight="1">
      <c r="A28" s="7" t="s">
        <v>26</v>
      </c>
      <c r="B28" s="52" t="str">
        <f>IF('EN Com.Spec.'!B28=""," ",'EN Com.Spec.'!B28)</f>
        <v> </v>
      </c>
      <c r="C28" s="283" t="str">
        <f>'EN Com.Spec.'!C28:E28</f>
        <v>%</v>
      </c>
      <c r="D28" s="283"/>
      <c r="E28" s="284"/>
    </row>
    <row r="29" spans="1:5" ht="18" customHeight="1">
      <c r="A29" s="7" t="s">
        <v>0</v>
      </c>
      <c r="B29" s="52" t="str">
        <f>IF('EN Com.Spec.'!B29=""," ",'EN Com.Spec.'!B29)</f>
        <v>2,95 - 3,10</v>
      </c>
      <c r="C29" s="283"/>
      <c r="D29" s="283"/>
      <c r="E29" s="284"/>
    </row>
    <row r="30" spans="1:5" ht="18.75" customHeight="1">
      <c r="A30" s="7" t="s">
        <v>77</v>
      </c>
      <c r="B30" s="52" t="str">
        <f>IF('EN Com.Spec.'!B30=""," ",'EN Com.Spec.'!B30)</f>
        <v>62.5 - 64</v>
      </c>
      <c r="C30" s="283" t="str">
        <f>'EN Com.Spec.'!C30:E30</f>
        <v>°</v>
      </c>
      <c r="D30" s="283"/>
      <c r="E30" s="284"/>
    </row>
    <row r="31" spans="1:5" ht="18.75" customHeight="1" thickBot="1">
      <c r="A31" s="7" t="s">
        <v>203</v>
      </c>
      <c r="B31" s="52" t="str">
        <f>IF('EN Com.Spec.'!B31=""," ",'EN Com.Spec.'!B31)</f>
        <v> </v>
      </c>
      <c r="C31" s="283" t="str">
        <f>'EN Com.Spec.'!C31:E31</f>
        <v>%</v>
      </c>
      <c r="D31" s="283"/>
      <c r="E31" s="284"/>
    </row>
    <row r="32" spans="1:5" ht="18.75" customHeight="1">
      <c r="A32" s="17" t="s">
        <v>27</v>
      </c>
      <c r="B32" s="44" t="str">
        <f>'EN Com.Spec.'!B32</f>
        <v>Halal:  </v>
      </c>
      <c r="C32" s="112" t="str">
        <f>IF('EN Com.Spec.'!C32="yes","ja",(IF('EN Com.Spec.'!C32="no","nee",(IF('EN Com.Spec.'!C32="yes/no"," ")))))</f>
        <v>nee</v>
      </c>
      <c r="D32" s="108" t="s">
        <v>88</v>
      </c>
      <c r="E32" s="114" t="str">
        <f>IF('EN Com.Spec.'!E32="yes","ja",(IF('EN Com.Spec.'!E32="no","nee",(IF('EN Com.Spec.'!E32="yes/no"," ")))))</f>
        <v>ja</v>
      </c>
    </row>
    <row r="33" spans="1:5" ht="18.75" customHeight="1">
      <c r="A33" s="23"/>
      <c r="B33" s="203" t="s">
        <v>91</v>
      </c>
      <c r="C33" s="200" t="s">
        <v>234</v>
      </c>
      <c r="D33" s="37" t="s">
        <v>89</v>
      </c>
      <c r="E33" s="202" t="s">
        <v>235</v>
      </c>
    </row>
    <row r="34" spans="1:5" ht="42.75" customHeight="1" thickBot="1">
      <c r="A34" s="23"/>
      <c r="B34" s="29"/>
      <c r="C34" s="170"/>
      <c r="D34" s="205" t="s">
        <v>238</v>
      </c>
      <c r="E34" s="202" t="str">
        <f>IF('[1]EN Com.Spec.'!E34="yes","ja",(IF('[1]EN Com.Spec.'!E34="no","nee",(IF('[1]EN Com.Spec.'!E34="yes/no"," ")))))</f>
        <v>ja</v>
      </c>
    </row>
    <row r="35" spans="1:5" ht="36.75" customHeight="1" thickBot="1">
      <c r="A35" s="20" t="s">
        <v>31</v>
      </c>
      <c r="B35" s="241" t="s">
        <v>71</v>
      </c>
      <c r="C35" s="242"/>
      <c r="D35" s="243"/>
      <c r="E35" s="244"/>
    </row>
    <row r="36" spans="1:5" ht="68.25" customHeight="1" thickBot="1">
      <c r="A36" s="20" t="s">
        <v>28</v>
      </c>
      <c r="B36" s="306" t="s">
        <v>243</v>
      </c>
      <c r="C36" s="277"/>
      <c r="D36" s="274"/>
      <c r="E36" s="275"/>
    </row>
    <row r="37" spans="1:5" ht="36.75" customHeight="1" thickBot="1">
      <c r="A37" s="68" t="s">
        <v>29</v>
      </c>
      <c r="B37" s="70">
        <f>IF('EN Com.Spec.'!B37=""," ",'EN Com.Spec.'!B37)</f>
        <v>540</v>
      </c>
      <c r="C37" s="53" t="s">
        <v>242</v>
      </c>
      <c r="D37" s="206" t="str">
        <f>IF('EN Com.Spec.'!D37=""," ",'EN Com.Spec.'!D37)</f>
        <v>not applicable - portion pack</v>
      </c>
      <c r="E37" s="28" t="s">
        <v>100</v>
      </c>
    </row>
    <row r="38" spans="1:5" ht="18.75" customHeight="1">
      <c r="A38" s="18" t="s">
        <v>24</v>
      </c>
      <c r="B38" s="32" t="str">
        <f>IF('EN Com.Spec.'!B38=""," ",'EN Com.Spec.'!B38)</f>
        <v>Cheppallet: </v>
      </c>
      <c r="C38" s="31" t="s">
        <v>101</v>
      </c>
      <c r="D38" s="71" t="str">
        <f>IF('EN Com.Spec.'!D38=""," ",'EN Com.Spec.'!D38)</f>
        <v> </v>
      </c>
      <c r="E38" s="40" t="s">
        <v>98</v>
      </c>
    </row>
    <row r="39" spans="1:5" ht="18.75" customHeight="1">
      <c r="A39" s="64"/>
      <c r="B39" s="49" t="s">
        <v>106</v>
      </c>
      <c r="C39" s="75" t="str">
        <f>IF('EN Com.Spec.'!C39=""," ",'EN Com.Spec.'!C39)</f>
        <v> </v>
      </c>
      <c r="D39" s="50" t="s">
        <v>103</v>
      </c>
      <c r="E39" s="76" t="str">
        <f>IF('EN Com.Spec.'!E39=""," ",'EN Com.Spec.'!E39)</f>
        <v> </v>
      </c>
    </row>
    <row r="40" spans="1:5" ht="18.75" customHeight="1">
      <c r="A40" s="64"/>
      <c r="B40" s="32" t="str">
        <f>IF('EN Com.Spec.'!B40=""," ",'EN Com.Spec.'!B40)</f>
        <v>Europallet: 12</v>
      </c>
      <c r="C40" s="37" t="s">
        <v>101</v>
      </c>
      <c r="D40" s="67">
        <f>IF('EN Com.Spec.'!D40=""," ",'EN Com.Spec.'!D40)</f>
        <v>12</v>
      </c>
      <c r="E40" s="47" t="s">
        <v>98</v>
      </c>
    </row>
    <row r="41" spans="1:5" ht="18.75" customHeight="1" thickBot="1">
      <c r="A41" s="65"/>
      <c r="B41" s="29" t="s">
        <v>106</v>
      </c>
      <c r="C41" s="73" t="str">
        <f>IF('EN Com.Spec.'!C41=""," ",'EN Com.Spec.'!C41)</f>
        <v> </v>
      </c>
      <c r="D41" s="30" t="s">
        <v>103</v>
      </c>
      <c r="E41" s="74" t="str">
        <f>IF('EN Com.Spec.'!E41=""," ",'EN Com.Spec.'!E41)</f>
        <v> </v>
      </c>
    </row>
    <row r="42" spans="1:5" ht="18.75" customHeight="1">
      <c r="A42" s="263" t="s">
        <v>25</v>
      </c>
      <c r="B42" s="66"/>
      <c r="C42" s="81" t="s">
        <v>60</v>
      </c>
      <c r="D42" s="81" t="s">
        <v>190</v>
      </c>
      <c r="E42" s="82" t="s">
        <v>64</v>
      </c>
    </row>
    <row r="43" spans="1:5" ht="36.75" customHeight="1">
      <c r="A43" s="264"/>
      <c r="B43" s="24" t="s">
        <v>61</v>
      </c>
      <c r="C43" s="182" t="s">
        <v>246</v>
      </c>
      <c r="D43" s="195" t="s">
        <v>214</v>
      </c>
      <c r="E43" s="196"/>
    </row>
    <row r="44" spans="1:5" ht="18.75" customHeight="1">
      <c r="A44" s="264"/>
      <c r="B44" s="24" t="s">
        <v>65</v>
      </c>
      <c r="C44" s="69" t="str">
        <f>IF('EN Com.Spec.'!C44=""," ",'EN Com.Spec.'!C44)</f>
        <v> </v>
      </c>
      <c r="D44" s="67" t="str">
        <f>IF('EN Com.Spec.'!D44=""," ",'EN Com.Spec.'!D44)</f>
        <v>253x253x88</v>
      </c>
      <c r="E44" s="72" t="str">
        <f>IF('EN Com.Spec.'!E44=""," ",'EN Com.Spec.'!E44)</f>
        <v> </v>
      </c>
    </row>
    <row r="45" spans="1:5" ht="18.75" customHeight="1">
      <c r="A45" s="264"/>
      <c r="B45" s="24" t="s">
        <v>62</v>
      </c>
      <c r="C45" s="69" t="str">
        <f>IF('EN Com.Spec.'!C45=""," ",'EN Com.Spec.'!C45)</f>
        <v>1.4 g</v>
      </c>
      <c r="D45" s="67" t="str">
        <f>IF('EN Com.Spec.'!D45=""," ",'EN Com.Spec.'!D45)</f>
        <v>187 g</v>
      </c>
      <c r="E45" s="72" t="str">
        <f>IF('EN Com.Spec.'!E45=""," ",'EN Com.Spec.'!E45)</f>
        <v> </v>
      </c>
    </row>
    <row r="46" spans="1:5" ht="18.75" customHeight="1" thickBot="1">
      <c r="A46" s="265"/>
      <c r="B46" s="24" t="s">
        <v>69</v>
      </c>
      <c r="C46" s="172" t="str">
        <f>IF('EN Com.Spec.'!C46=""," ",'EN Com.Spec.'!C46)</f>
        <v> </v>
      </c>
      <c r="D46" s="173">
        <f>IF('EN Com.Spec.'!D46=""," ",'EN Com.Spec.'!D46)</f>
        <v>1</v>
      </c>
      <c r="E46" s="174" t="str">
        <f>IF('EN Com.Spec.'!E46=""," ",'EN Com.Spec.'!E46)</f>
        <v> </v>
      </c>
    </row>
    <row r="47" spans="1:5" ht="18.75" customHeight="1" thickBot="1">
      <c r="A47" s="20" t="s">
        <v>18</v>
      </c>
      <c r="B47" s="25" t="s">
        <v>102</v>
      </c>
      <c r="C47" s="303" t="s">
        <v>215</v>
      </c>
      <c r="D47" s="304"/>
      <c r="E47" s="305"/>
    </row>
    <row r="48" spans="1:5" ht="18.75" thickBot="1">
      <c r="A48" s="20"/>
      <c r="B48" s="300" t="s">
        <v>83</v>
      </c>
      <c r="C48" s="301"/>
      <c r="D48" s="301"/>
      <c r="E48" s="302"/>
    </row>
  </sheetData>
  <sheetProtection/>
  <mergeCells count="27">
    <mergeCell ref="C31:E31"/>
    <mergeCell ref="B1:C1"/>
    <mergeCell ref="C25:E25"/>
    <mergeCell ref="B48:E48"/>
    <mergeCell ref="C47:E47"/>
    <mergeCell ref="B35:E35"/>
    <mergeCell ref="B36:E36"/>
    <mergeCell ref="C27:E27"/>
    <mergeCell ref="C28:E28"/>
    <mergeCell ref="C29:E29"/>
    <mergeCell ref="B7:E7"/>
    <mergeCell ref="B26:E26"/>
    <mergeCell ref="C24:E24"/>
    <mergeCell ref="C20:E20"/>
    <mergeCell ref="C21:E21"/>
    <mergeCell ref="C22:E22"/>
    <mergeCell ref="C23:E23"/>
    <mergeCell ref="A42:A46"/>
    <mergeCell ref="B8:C8"/>
    <mergeCell ref="B2:E2"/>
    <mergeCell ref="B3:E3"/>
    <mergeCell ref="B17:E17"/>
    <mergeCell ref="B18:E18"/>
    <mergeCell ref="B19:E19"/>
    <mergeCell ref="B4:E4"/>
    <mergeCell ref="B5:E5"/>
    <mergeCell ref="C30:E30"/>
  </mergeCells>
  <printOptions/>
  <pageMargins left="0.7874015748031497" right="0.2362204724409449" top="0.7874015748031497" bottom="0.7874015748031497" header="0.5118110236220472" footer="0.5118110236220472"/>
  <pageSetup horizontalDpi="200" verticalDpi="200" orientation="portrait" paperSize="9" scale="58"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dimension ref="A1:E48"/>
  <sheetViews>
    <sheetView view="pageBreakPreview" zoomScale="75" zoomScaleNormal="75" zoomScaleSheetLayoutView="75" zoomScalePageLayoutView="0" workbookViewId="0" topLeftCell="A1">
      <selection activeCell="C43" sqref="C43"/>
    </sheetView>
  </sheetViews>
  <sheetFormatPr defaultColWidth="9.140625" defaultRowHeight="12.75"/>
  <cols>
    <col min="1" max="1" width="46.140625" style="0" customWidth="1"/>
    <col min="2" max="3" width="23.7109375" style="0" customWidth="1"/>
    <col min="4" max="4" width="23.8515625" style="0" customWidth="1"/>
    <col min="5" max="5" width="23.7109375" style="0" customWidth="1"/>
  </cols>
  <sheetData>
    <row r="1" spans="2:5" ht="15.75" thickBot="1">
      <c r="B1" s="261"/>
      <c r="C1" s="261"/>
      <c r="D1" s="110" t="s">
        <v>113</v>
      </c>
      <c r="E1" s="109">
        <f>IF('EN Com.Spec.'!E1=""," ",'EN Com.Spec.'!E1)</f>
        <v>40871</v>
      </c>
    </row>
    <row r="2" spans="1:5" ht="66" customHeight="1" thickBot="1">
      <c r="A2" s="1"/>
      <c r="B2" s="326" t="s">
        <v>112</v>
      </c>
      <c r="C2" s="327"/>
      <c r="D2" s="328"/>
      <c r="E2" s="329"/>
    </row>
    <row r="3" spans="1:5" ht="18.75" customHeight="1" thickBot="1">
      <c r="A3" s="13" t="s">
        <v>107</v>
      </c>
      <c r="B3" s="272" t="s">
        <v>228</v>
      </c>
      <c r="C3" s="273"/>
      <c r="D3" s="274"/>
      <c r="E3" s="275"/>
    </row>
    <row r="4" spans="1:5" ht="18.75" customHeight="1" thickBot="1">
      <c r="A4" s="13" t="s">
        <v>108</v>
      </c>
      <c r="B4" s="281">
        <f>IF('EN Com.Spec.'!B4:E4=""," ",'EN Com.Spec.'!B4:E4)</f>
        <v>71427500</v>
      </c>
      <c r="C4" s="330"/>
      <c r="D4" s="243"/>
      <c r="E4" s="244"/>
    </row>
    <row r="5" spans="1:5" ht="18.75" customHeight="1" thickBot="1">
      <c r="A5" s="13" t="s">
        <v>109</v>
      </c>
      <c r="B5" s="319" t="str">
        <f>IF('EN Com.Spec.'!B5:E5=""," ",'EN Com.Spec.'!B5:E5)</f>
        <v>100 x 25 g</v>
      </c>
      <c r="C5" s="320"/>
      <c r="D5" s="321"/>
      <c r="E5" s="280"/>
    </row>
    <row r="6" spans="1:5" ht="18.75" customHeight="1" thickBot="1">
      <c r="A6" s="84" t="s">
        <v>110</v>
      </c>
      <c r="B6" s="115" t="s">
        <v>216</v>
      </c>
      <c r="C6" s="85" t="str">
        <f>IF('EN Com.Spec.'!C6=""," ",'EN Com.Spec.'!C6)</f>
        <v>5413226330120</v>
      </c>
      <c r="D6" s="181"/>
      <c r="E6" s="86" t="str">
        <f>IF('EN Com.Spec.'!E6=""," ",'EN Com.Spec.'!E6)</f>
        <v> </v>
      </c>
    </row>
    <row r="7" spans="1:5" ht="54.75" customHeight="1" thickBot="1">
      <c r="A7" s="13" t="s">
        <v>111</v>
      </c>
      <c r="B7" s="322" t="s">
        <v>229</v>
      </c>
      <c r="C7" s="323"/>
      <c r="D7" s="287"/>
      <c r="E7" s="288"/>
    </row>
    <row r="8" spans="1:5" ht="18.75" customHeight="1">
      <c r="A8" s="14" t="s">
        <v>37</v>
      </c>
      <c r="B8" s="266" t="s">
        <v>120</v>
      </c>
      <c r="C8" s="267"/>
      <c r="D8" s="324" t="s">
        <v>121</v>
      </c>
      <c r="E8" s="325"/>
    </row>
    <row r="9" spans="1:5" ht="18.75" customHeight="1">
      <c r="A9" s="15" t="s">
        <v>8</v>
      </c>
      <c r="B9" s="87" t="str">
        <f>IF('EN Com.Spec.'!B9=""," ",'EN Com.Spec.'!B9)</f>
        <v>1060 / 250</v>
      </c>
      <c r="C9" s="37" t="s">
        <v>81</v>
      </c>
      <c r="D9" s="98" t="str">
        <f>IF('EN Com.Spec.'!D9=""," ",'EN Com.Spec.'!D9)</f>
        <v> </v>
      </c>
      <c r="E9" s="38" t="s">
        <v>81</v>
      </c>
    </row>
    <row r="10" spans="1:5" ht="18.75" customHeight="1">
      <c r="A10" s="15" t="s">
        <v>114</v>
      </c>
      <c r="B10" s="87">
        <f>IF('EN Com.Spec.'!B10=""," ",'EN Com.Spec.'!B10)</f>
        <v>0.3</v>
      </c>
      <c r="C10" s="37" t="s">
        <v>17</v>
      </c>
      <c r="D10" s="98" t="str">
        <f>IF('EN Com.Spec.'!D10=""," ",'EN Com.Spec.'!D10)</f>
        <v> </v>
      </c>
      <c r="E10" s="38" t="s">
        <v>17</v>
      </c>
    </row>
    <row r="11" spans="1:5" ht="18.75" customHeight="1">
      <c r="A11" s="15" t="s">
        <v>115</v>
      </c>
      <c r="B11" s="87">
        <f>IF('EN Com.Spec.'!B11=""," ",'EN Com.Spec.'!B11)</f>
        <v>61.5</v>
      </c>
      <c r="C11" s="37" t="s">
        <v>17</v>
      </c>
      <c r="D11" s="98" t="str">
        <f>IF('EN Com.Spec.'!D11=""," ",'EN Com.Spec.'!D11)</f>
        <v> </v>
      </c>
      <c r="E11" s="38" t="s">
        <v>17</v>
      </c>
    </row>
    <row r="12" spans="1:5" ht="18.75" customHeight="1">
      <c r="A12" s="15" t="s">
        <v>116</v>
      </c>
      <c r="B12" s="87">
        <f>IF('EN Com.Spec.'!B12=""," ",'EN Com.Spec.'!B12)</f>
        <v>46.4</v>
      </c>
      <c r="C12" s="37" t="s">
        <v>17</v>
      </c>
      <c r="D12" s="98" t="str">
        <f>IF('EN Com.Spec.'!D12=""," ",'EN Com.Spec.'!D12)</f>
        <v> </v>
      </c>
      <c r="E12" s="38" t="s">
        <v>17</v>
      </c>
    </row>
    <row r="13" spans="1:5" ht="18.75" customHeight="1">
      <c r="A13" s="15" t="s">
        <v>117</v>
      </c>
      <c r="B13" s="87">
        <f>IF('EN Com.Spec.'!B13=""," ",'EN Com.Spec.'!B13)</f>
        <v>0.1</v>
      </c>
      <c r="C13" s="37" t="s">
        <v>17</v>
      </c>
      <c r="D13" s="98" t="str">
        <f>IF('EN Com.Spec.'!D13=""," ",'EN Com.Spec.'!D13)</f>
        <v> </v>
      </c>
      <c r="E13" s="38" t="s">
        <v>17</v>
      </c>
    </row>
    <row r="14" spans="1:5" ht="18.75" customHeight="1">
      <c r="A14" s="15" t="s">
        <v>118</v>
      </c>
      <c r="B14" s="87">
        <f>IF('EN Com.Spec.'!B14=""," ",'EN Com.Spec.'!B14)</f>
        <v>0</v>
      </c>
      <c r="C14" s="37" t="s">
        <v>17</v>
      </c>
      <c r="D14" s="98" t="str">
        <f>IF('EN Com.Spec.'!D14=""," ",'EN Com.Spec.'!D14)</f>
        <v> </v>
      </c>
      <c r="E14" s="38" t="s">
        <v>17</v>
      </c>
    </row>
    <row r="15" spans="1:5" ht="18.75" customHeight="1">
      <c r="A15" s="15" t="s">
        <v>119</v>
      </c>
      <c r="B15" s="87">
        <f>IF('EN Com.Spec.'!B15=""," ",'EN Com.Spec.'!B15)</f>
        <v>0.4</v>
      </c>
      <c r="C15" s="37" t="s">
        <v>17</v>
      </c>
      <c r="D15" s="98" t="str">
        <f>IF('EN Com.Spec.'!D15=""," ",'EN Com.Spec.'!D15)</f>
        <v> </v>
      </c>
      <c r="E15" s="38" t="s">
        <v>17</v>
      </c>
    </row>
    <row r="16" spans="1:5" ht="18.75" customHeight="1" thickBot="1">
      <c r="A16" s="16" t="s">
        <v>55</v>
      </c>
      <c r="B16" s="87">
        <f>IF('EN Com.Spec.'!B16=""," ",'EN Com.Spec.'!B16)</f>
        <v>0.017</v>
      </c>
      <c r="C16" s="78" t="s">
        <v>17</v>
      </c>
      <c r="D16" s="191" t="str">
        <f>IF('EN Com.Spec.'!D16=""," ",'EN Com.Spec.'!D16)</f>
        <v> </v>
      </c>
      <c r="E16" s="39" t="s">
        <v>17</v>
      </c>
    </row>
    <row r="17" spans="1:5" ht="36.75" thickBot="1">
      <c r="A17" s="17" t="s">
        <v>122</v>
      </c>
      <c r="B17" s="276"/>
      <c r="C17" s="277"/>
      <c r="D17" s="274"/>
      <c r="E17" s="275"/>
    </row>
    <row r="18" spans="1:5" ht="18.75" thickBot="1">
      <c r="A18" s="18" t="s">
        <v>123</v>
      </c>
      <c r="B18" s="276"/>
      <c r="C18" s="277"/>
      <c r="D18" s="274"/>
      <c r="E18" s="275"/>
    </row>
    <row r="19" spans="1:5" ht="18.75" customHeight="1">
      <c r="A19" s="18" t="s">
        <v>124</v>
      </c>
      <c r="B19" s="278"/>
      <c r="C19" s="279"/>
      <c r="D19" s="279"/>
      <c r="E19" s="280"/>
    </row>
    <row r="20" spans="1:5" ht="18.75" customHeight="1">
      <c r="A20" s="58" t="s">
        <v>125</v>
      </c>
      <c r="B20" s="87" t="str">
        <f>IF('EN Com.Spec.'!B20=""," ",'EN Com.Spec.'!B20)</f>
        <v>&lt; 1000</v>
      </c>
      <c r="C20" s="316" t="s">
        <v>86</v>
      </c>
      <c r="D20" s="317"/>
      <c r="E20" s="318"/>
    </row>
    <row r="21" spans="1:5" ht="18.75" customHeight="1">
      <c r="A21" s="58" t="s">
        <v>126</v>
      </c>
      <c r="B21" s="87" t="str">
        <f>IF('EN Com.Spec.'!B21=""," ",'EN Com.Spec.'!B21)</f>
        <v>&lt; 10</v>
      </c>
      <c r="C21" s="316" t="s">
        <v>86</v>
      </c>
      <c r="D21" s="317"/>
      <c r="E21" s="318"/>
    </row>
    <row r="22" spans="1:5" ht="18.75" customHeight="1">
      <c r="A22" s="63" t="s">
        <v>185</v>
      </c>
      <c r="B22" s="87" t="str">
        <f>IF('EN Com.Spec.'!B22=""," ",'EN Com.Spec.'!B22)</f>
        <v> </v>
      </c>
      <c r="C22" s="331" t="s">
        <v>86</v>
      </c>
      <c r="D22" s="317"/>
      <c r="E22" s="318"/>
    </row>
    <row r="23" spans="1:5" ht="18" customHeight="1">
      <c r="A23" s="19" t="s">
        <v>87</v>
      </c>
      <c r="B23" s="87" t="str">
        <f>IF('EN Com.Spec.'!B23=""," ",(IF('EN Com.Spec.'!B23="absent","absence",'EN Com.Spec.'!B23)))</f>
        <v> </v>
      </c>
      <c r="C23" s="316" t="str">
        <f>IF('EN Com.Spec.'!B23="","cfu/g",(IF('EN Com.Spec.'!B23="absent","pour 0.01 g","cfu/g")))</f>
        <v>cfu/g</v>
      </c>
      <c r="D23" s="317"/>
      <c r="E23" s="318"/>
    </row>
    <row r="24" spans="1:5" ht="18">
      <c r="A24" s="58" t="s">
        <v>127</v>
      </c>
      <c r="B24" s="87" t="str">
        <f>IF('EN Com.Spec.'!B24=""," ",(IF('EN Com.Spec.'!B24="absent","absence",'EN Com.Spec.'!B24)))</f>
        <v>absence</v>
      </c>
      <c r="C24" s="316" t="s">
        <v>147</v>
      </c>
      <c r="D24" s="317"/>
      <c r="E24" s="318"/>
    </row>
    <row r="25" spans="1:5" ht="18" customHeight="1" thickBot="1">
      <c r="A25" s="59" t="s">
        <v>128</v>
      </c>
      <c r="B25" s="87" t="str">
        <f>IF('EN Com.Spec.'!B25=""," ",'EN Com.Spec.'!B25)</f>
        <v> </v>
      </c>
      <c r="C25" s="297" t="s">
        <v>86</v>
      </c>
      <c r="D25" s="298"/>
      <c r="E25" s="299"/>
    </row>
    <row r="26" spans="1:5" ht="18" customHeight="1">
      <c r="A26" s="17" t="s">
        <v>129</v>
      </c>
      <c r="B26" s="289"/>
      <c r="C26" s="290"/>
      <c r="D26" s="291"/>
      <c r="E26" s="292"/>
    </row>
    <row r="27" spans="1:5" ht="18" customHeight="1">
      <c r="A27" s="7" t="s">
        <v>130</v>
      </c>
      <c r="B27" s="87" t="str">
        <f>IF('EN Com.Spec.'!B27=""," ",'EN Com.Spec.'!B27)</f>
        <v> </v>
      </c>
      <c r="C27" s="283" t="str">
        <f>'EN Com.Spec.'!C27:E27</f>
        <v>%</v>
      </c>
      <c r="D27" s="310"/>
      <c r="E27" s="311"/>
    </row>
    <row r="28" spans="1:5" ht="18" customHeight="1">
      <c r="A28" s="7" t="s">
        <v>131</v>
      </c>
      <c r="B28" s="87" t="str">
        <f>IF('EN Com.Spec.'!B28=""," ",'EN Com.Spec.'!B28)</f>
        <v> </v>
      </c>
      <c r="C28" s="283" t="str">
        <f>'EN Com.Spec.'!C28:E28</f>
        <v>%</v>
      </c>
      <c r="D28" s="310"/>
      <c r="E28" s="311"/>
    </row>
    <row r="29" spans="1:5" ht="18" customHeight="1">
      <c r="A29" s="7" t="s">
        <v>0</v>
      </c>
      <c r="B29" s="87" t="str">
        <f>IF('EN Com.Spec.'!B29=""," ",'EN Com.Spec.'!B29)</f>
        <v>2,95 - 3,10</v>
      </c>
      <c r="C29" s="283"/>
      <c r="D29" s="310"/>
      <c r="E29" s="311"/>
    </row>
    <row r="30" spans="1:5" ht="18.75" customHeight="1">
      <c r="A30" s="7" t="s">
        <v>77</v>
      </c>
      <c r="B30" s="87" t="str">
        <f>IF('EN Com.Spec.'!B30=""," ",'EN Com.Spec.'!B30)</f>
        <v>62.5 - 64</v>
      </c>
      <c r="C30" s="283" t="str">
        <f>'EN Com.Spec.'!C30:E30</f>
        <v>°</v>
      </c>
      <c r="D30" s="310"/>
      <c r="E30" s="311"/>
    </row>
    <row r="31" spans="1:5" ht="18.75" customHeight="1" thickBot="1">
      <c r="A31" s="7" t="s">
        <v>201</v>
      </c>
      <c r="B31" s="87" t="str">
        <f>IF('EN Com.Spec.'!B31=""," ",'EN Com.Spec.'!B31)</f>
        <v> </v>
      </c>
      <c r="C31" s="283" t="str">
        <f>'EN Com.Spec.'!C31:E31</f>
        <v>%</v>
      </c>
      <c r="D31" s="310"/>
      <c r="E31" s="311"/>
    </row>
    <row r="32" spans="1:5" ht="18.75" customHeight="1">
      <c r="A32" s="17" t="s">
        <v>132</v>
      </c>
      <c r="B32" s="34" t="s">
        <v>90</v>
      </c>
      <c r="C32" s="112" t="str">
        <f>IF('EN Com.Spec.'!C32="yes","Oui",(IF('EN Com.Spec.'!C32="no","Non",(IF('EN Com.Spec.'!C32="yes/no"," ")))))</f>
        <v>Non</v>
      </c>
      <c r="D32" s="108" t="s">
        <v>148</v>
      </c>
      <c r="E32" s="114" t="str">
        <f>IF('EN Com.Spec.'!E32="yes","Oui",(IF('EN Com.Spec.'!E32="no","Non",(IF('EN Com.Spec.'!E32="yes/no"," ")))))</f>
        <v>Oui</v>
      </c>
    </row>
    <row r="33" spans="1:5" ht="18.75" customHeight="1">
      <c r="A33" s="23"/>
      <c r="B33" s="19" t="s">
        <v>133</v>
      </c>
      <c r="C33" s="200" t="s">
        <v>232</v>
      </c>
      <c r="D33" s="201" t="s">
        <v>149</v>
      </c>
      <c r="E33" s="202" t="s">
        <v>233</v>
      </c>
    </row>
    <row r="34" spans="1:5" ht="60" customHeight="1" thickBot="1">
      <c r="A34" s="23"/>
      <c r="B34" s="33"/>
      <c r="C34" s="113"/>
      <c r="D34" s="205" t="s">
        <v>237</v>
      </c>
      <c r="E34" s="202" t="str">
        <f>IF('[1]EN Com.Spec.'!E34="yes","Oui",(IF('[1]EN Com.Spec.'!E34="no","Non",(IF('[1]EN Com.Spec.'!E34="yes/no"," ")))))</f>
        <v>Oui</v>
      </c>
    </row>
    <row r="35" spans="1:5" ht="36.75" customHeight="1" thickBot="1">
      <c r="A35" s="20" t="s">
        <v>134</v>
      </c>
      <c r="B35" s="241" t="s">
        <v>135</v>
      </c>
      <c r="C35" s="242"/>
      <c r="D35" s="243"/>
      <c r="E35" s="244"/>
    </row>
    <row r="36" spans="1:5" ht="66" customHeight="1" thickBot="1">
      <c r="A36" s="20" t="s">
        <v>136</v>
      </c>
      <c r="B36" s="312" t="s">
        <v>244</v>
      </c>
      <c r="C36" s="313"/>
      <c r="D36" s="314"/>
      <c r="E36" s="315"/>
    </row>
    <row r="37" spans="1:5" ht="36" customHeight="1" thickBot="1">
      <c r="A37" s="68" t="s">
        <v>137</v>
      </c>
      <c r="B37" s="90">
        <f>IF('EN Com.Spec.'!B37=""," ",'EN Com.Spec.'!B37)</f>
        <v>540</v>
      </c>
      <c r="C37" s="207" t="s">
        <v>245</v>
      </c>
      <c r="D37" s="208" t="str">
        <f>IF('EN Com.Spec.'!D37=""," ",'EN Com.Spec.'!D37)</f>
        <v>not applicable - portion pack</v>
      </c>
      <c r="E37" s="43" t="s">
        <v>197</v>
      </c>
    </row>
    <row r="38" spans="1:5" ht="18.75" customHeight="1">
      <c r="A38" s="18" t="s">
        <v>138</v>
      </c>
      <c r="B38" s="91" t="str">
        <f>IF('EN Com.Spec.'!B38=""," ",'EN Com.Spec.'!B38)</f>
        <v>Cheppallet: </v>
      </c>
      <c r="C38" s="36" t="s">
        <v>189</v>
      </c>
      <c r="D38" s="92" t="str">
        <f>IF('EN Com.Spec.'!D38=""," ",'EN Com.Spec.'!D38)</f>
        <v> </v>
      </c>
      <c r="E38" s="43" t="s">
        <v>188</v>
      </c>
    </row>
    <row r="39" spans="1:5" ht="18.75" customHeight="1">
      <c r="A39" s="64"/>
      <c r="B39" s="48" t="s">
        <v>140</v>
      </c>
      <c r="C39" s="99" t="str">
        <f>IF('EN Com.Spec.'!C39=""," ",'EN Com.Spec.'!C39)</f>
        <v> </v>
      </c>
      <c r="D39" s="51" t="s">
        <v>139</v>
      </c>
      <c r="E39" s="100" t="str">
        <f>IF('EN Com.Spec.'!E39=""," ",'EN Com.Spec.'!E39)</f>
        <v> </v>
      </c>
    </row>
    <row r="40" spans="1:5" ht="18.75" customHeight="1">
      <c r="A40" s="64"/>
      <c r="B40" s="89" t="str">
        <f>IF('EN Com.Spec.'!B40=""," ",'EN Com.Spec.'!B40)</f>
        <v>Europallet: 12</v>
      </c>
      <c r="C40" s="45" t="s">
        <v>189</v>
      </c>
      <c r="D40" s="88">
        <f>IF('EN Com.Spec.'!D40=""," ",'EN Com.Spec.'!D40)</f>
        <v>12</v>
      </c>
      <c r="E40" s="46" t="s">
        <v>188</v>
      </c>
    </row>
    <row r="41" spans="1:5" ht="18.75" customHeight="1" thickBot="1">
      <c r="A41" s="65"/>
      <c r="B41" s="33" t="s">
        <v>140</v>
      </c>
      <c r="C41" s="93" t="str">
        <f>IF('EN Com.Spec.'!C41=""," ",'EN Com.Spec.'!C41)</f>
        <v> </v>
      </c>
      <c r="D41" s="94" t="s">
        <v>139</v>
      </c>
      <c r="E41" s="95" t="str">
        <f>IF('EN Com.Spec.'!E41=""," ",'EN Com.Spec.'!E41)</f>
        <v> </v>
      </c>
    </row>
    <row r="42" spans="1:5" ht="18.75" customHeight="1">
      <c r="A42" s="263" t="s">
        <v>141</v>
      </c>
      <c r="B42" s="96"/>
      <c r="C42" s="41" t="s">
        <v>193</v>
      </c>
      <c r="D42" s="41" t="s">
        <v>192</v>
      </c>
      <c r="E42" s="42" t="s">
        <v>191</v>
      </c>
    </row>
    <row r="43" spans="1:5" ht="36.75" customHeight="1">
      <c r="A43" s="264"/>
      <c r="B43" s="24" t="s">
        <v>144</v>
      </c>
      <c r="C43" s="182" t="s">
        <v>246</v>
      </c>
      <c r="D43" s="198" t="s">
        <v>219</v>
      </c>
      <c r="E43" s="197"/>
    </row>
    <row r="44" spans="1:5" ht="18.75" customHeight="1">
      <c r="A44" s="264"/>
      <c r="B44" s="24" t="s">
        <v>66</v>
      </c>
      <c r="C44" s="98" t="str">
        <f>IF('EN Com.Spec.'!C44=""," ",'EN Com.Spec.'!C44)</f>
        <v> </v>
      </c>
      <c r="D44" s="88" t="str">
        <f>IF('EN Com.Spec.'!D44=""," ",'EN Com.Spec.'!D44)</f>
        <v>253x253x88</v>
      </c>
      <c r="E44" s="97" t="str">
        <f>IF('EN Com.Spec.'!E44=""," ",'EN Com.Spec.'!E44)</f>
        <v> </v>
      </c>
    </row>
    <row r="45" spans="1:5" ht="18.75" customHeight="1">
      <c r="A45" s="264"/>
      <c r="B45" s="24" t="s">
        <v>145</v>
      </c>
      <c r="C45" s="98" t="str">
        <f>IF('EN Com.Spec.'!C45=""," ",'EN Com.Spec.'!C45)</f>
        <v>1.4 g</v>
      </c>
      <c r="D45" s="88" t="str">
        <f>IF('EN Com.Spec.'!D45=""," ",'EN Com.Spec.'!D45)</f>
        <v>187 g</v>
      </c>
      <c r="E45" s="97" t="str">
        <f>IF('EN Com.Spec.'!E45=""," ",'EN Com.Spec.'!E45)</f>
        <v> </v>
      </c>
    </row>
    <row r="46" spans="1:5" ht="18.75" customHeight="1" thickBot="1">
      <c r="A46" s="265"/>
      <c r="B46" s="26" t="s">
        <v>146</v>
      </c>
      <c r="C46" s="175" t="str">
        <f>IF('EN Com.Spec.'!C46=""," ",'EN Com.Spec.'!C46)</f>
        <v> </v>
      </c>
      <c r="D46" s="176">
        <f>IF('EN Com.Spec.'!D46=""," ",'EN Com.Spec.'!D46)</f>
        <v>1</v>
      </c>
      <c r="E46" s="177" t="str">
        <f>IF('EN Com.Spec.'!E46=""," ",'EN Com.Spec.'!E46)</f>
        <v> </v>
      </c>
    </row>
    <row r="47" spans="1:5" ht="18.75" customHeight="1" thickBot="1">
      <c r="A47" s="20" t="s">
        <v>142</v>
      </c>
      <c r="B47" s="35" t="s">
        <v>198</v>
      </c>
      <c r="C47" s="307" t="s">
        <v>217</v>
      </c>
      <c r="D47" s="308"/>
      <c r="E47" s="309"/>
    </row>
    <row r="48" spans="1:5" ht="18.75" thickBot="1">
      <c r="A48" s="20"/>
      <c r="B48" s="241" t="s">
        <v>143</v>
      </c>
      <c r="C48" s="242"/>
      <c r="D48" s="243"/>
      <c r="E48" s="244"/>
    </row>
  </sheetData>
  <sheetProtection/>
  <mergeCells count="28">
    <mergeCell ref="C21:E21"/>
    <mergeCell ref="C22:E22"/>
    <mergeCell ref="B17:E17"/>
    <mergeCell ref="B18:E18"/>
    <mergeCell ref="B19:E19"/>
    <mergeCell ref="C20:E20"/>
    <mergeCell ref="B1:C1"/>
    <mergeCell ref="B5:E5"/>
    <mergeCell ref="B7:E7"/>
    <mergeCell ref="B8:C8"/>
    <mergeCell ref="D8:E8"/>
    <mergeCell ref="B2:E2"/>
    <mergeCell ref="B3:E3"/>
    <mergeCell ref="B4:E4"/>
    <mergeCell ref="C23:E23"/>
    <mergeCell ref="C24:E24"/>
    <mergeCell ref="B26:E26"/>
    <mergeCell ref="C27:E27"/>
    <mergeCell ref="C25:E25"/>
    <mergeCell ref="C28:E28"/>
    <mergeCell ref="A42:A46"/>
    <mergeCell ref="C47:E47"/>
    <mergeCell ref="C29:E29"/>
    <mergeCell ref="C30:E30"/>
    <mergeCell ref="C31:E31"/>
    <mergeCell ref="B48:E48"/>
    <mergeCell ref="B35:E35"/>
    <mergeCell ref="B36:E36"/>
  </mergeCells>
  <printOptions/>
  <pageMargins left="0.75" right="0.75" top="1" bottom="1" header="0.5" footer="0.5"/>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dimension ref="A1:D45"/>
  <sheetViews>
    <sheetView view="pageBreakPreview" zoomScale="75" zoomScaleSheetLayoutView="75" zoomScalePageLayoutView="0" workbookViewId="0" topLeftCell="A1">
      <selection activeCell="D10" sqref="D10:D20"/>
    </sheetView>
  </sheetViews>
  <sheetFormatPr defaultColWidth="9.140625" defaultRowHeight="12.75"/>
  <cols>
    <col min="1" max="1" width="59.7109375" style="0" customWidth="1"/>
    <col min="2" max="2" width="10.57421875" style="0" customWidth="1"/>
    <col min="3" max="3" width="61.421875" style="0" customWidth="1"/>
    <col min="4" max="4" width="10.7109375" style="0" customWidth="1"/>
  </cols>
  <sheetData>
    <row r="1" spans="2:4" ht="15.75" thickBot="1">
      <c r="B1" s="54"/>
      <c r="C1" s="54" t="s">
        <v>186</v>
      </c>
      <c r="D1" s="102">
        <f>IF('EN Com.Spec.'!E1=""," ",'EN Com.Spec.'!E1)</f>
        <v>40871</v>
      </c>
    </row>
    <row r="2" spans="2:4" ht="66" customHeight="1" thickBot="1">
      <c r="B2" s="326" t="s">
        <v>187</v>
      </c>
      <c r="C2" s="335"/>
      <c r="D2" s="336"/>
    </row>
    <row r="3" spans="1:4" ht="18.75" customHeight="1" thickBot="1">
      <c r="A3" s="12" t="s">
        <v>50</v>
      </c>
      <c r="B3" s="337" t="str">
        <f>IF('EN Com.Spec.'!B3:E3=""," ",'EN Com.Spec.'!B3:E3)</f>
        <v>Gourmet apricot jam 100 x 25 g</v>
      </c>
      <c r="C3" s="338"/>
      <c r="D3" s="339"/>
    </row>
    <row r="4" spans="1:4" ht="18.75" customHeight="1" thickBot="1">
      <c r="A4" s="12" t="s">
        <v>1</v>
      </c>
      <c r="B4" s="337" t="str">
        <f>IF('NL Com.Spec.'!B3:E3=""," ",'NL Com.Spec.'!B3:E3)</f>
        <v>Gourmet abrikozen konfituur 100 x 25 g</v>
      </c>
      <c r="C4" s="338"/>
      <c r="D4" s="339"/>
    </row>
    <row r="5" spans="1:4" ht="18.75" customHeight="1" thickBot="1">
      <c r="A5" s="12" t="s">
        <v>107</v>
      </c>
      <c r="B5" s="337" t="str">
        <f>IF('FR Com.Spec.'!B3:E3=""," ",'FR Com.Spec.'!B3:E3)</f>
        <v>Gourmet Confiture d'abricot 100 x 25 g</v>
      </c>
      <c r="C5" s="338"/>
      <c r="D5" s="339"/>
    </row>
    <row r="6" spans="1:4" ht="18.75" customHeight="1" thickBot="1">
      <c r="A6" s="12" t="s">
        <v>181</v>
      </c>
      <c r="B6" s="332">
        <f>IF('EN Com.Spec.'!B4:E4=""," ",'EN Com.Spec.'!B4:E4)</f>
        <v>71427500</v>
      </c>
      <c r="C6" s="333"/>
      <c r="D6" s="334"/>
    </row>
    <row r="7" spans="1:4" ht="36.75" customHeight="1" thickBot="1">
      <c r="A7" s="101" t="s">
        <v>182</v>
      </c>
      <c r="B7" s="332" t="str">
        <f>IF('EN Com.Spec.'!B5:E5=""," ",'EN Com.Spec.'!B5:E5)</f>
        <v>100 x 25 g</v>
      </c>
      <c r="C7" s="333"/>
      <c r="D7" s="334"/>
    </row>
    <row r="8" spans="1:4" ht="18.75" customHeight="1" thickBot="1">
      <c r="A8" s="13" t="s">
        <v>183</v>
      </c>
      <c r="B8" s="55" t="str">
        <f>IF('EN Com.Spec.'!C6=""," ",'EN Com.Spec.'!C6)</f>
        <v>5413226330120</v>
      </c>
      <c r="C8" s="56"/>
      <c r="D8" s="57"/>
    </row>
    <row r="9" spans="1:4" ht="18.75" customHeight="1">
      <c r="A9" s="62" t="s">
        <v>180</v>
      </c>
      <c r="B9" s="8" t="s">
        <v>3</v>
      </c>
      <c r="C9" s="104" t="s">
        <v>180</v>
      </c>
      <c r="D9" s="9" t="s">
        <v>3</v>
      </c>
    </row>
    <row r="10" spans="1:4" ht="39" customHeight="1">
      <c r="A10" s="105" t="s">
        <v>151</v>
      </c>
      <c r="B10" s="185" t="s">
        <v>218</v>
      </c>
      <c r="C10" s="103" t="s">
        <v>169</v>
      </c>
      <c r="D10" s="187" t="s">
        <v>218</v>
      </c>
    </row>
    <row r="11" spans="1:4" ht="39" customHeight="1">
      <c r="A11" s="106" t="s">
        <v>152</v>
      </c>
      <c r="B11" s="186" t="s">
        <v>218</v>
      </c>
      <c r="C11" s="103" t="s">
        <v>170</v>
      </c>
      <c r="D11" s="187" t="s">
        <v>218</v>
      </c>
    </row>
    <row r="12" spans="1:4" ht="39" customHeight="1">
      <c r="A12" s="105" t="s">
        <v>153</v>
      </c>
      <c r="B12" s="186" t="s">
        <v>218</v>
      </c>
      <c r="C12" s="103" t="s">
        <v>171</v>
      </c>
      <c r="D12" s="187" t="s">
        <v>218</v>
      </c>
    </row>
    <row r="13" spans="1:4" ht="39" customHeight="1">
      <c r="A13" s="106" t="s">
        <v>154</v>
      </c>
      <c r="B13" s="186" t="s">
        <v>218</v>
      </c>
      <c r="C13" s="103" t="s">
        <v>172</v>
      </c>
      <c r="D13" s="187" t="s">
        <v>218</v>
      </c>
    </row>
    <row r="14" spans="1:4" ht="39" customHeight="1">
      <c r="A14" s="106" t="s">
        <v>155</v>
      </c>
      <c r="B14" s="186" t="s">
        <v>218</v>
      </c>
      <c r="C14" s="103" t="s">
        <v>173</v>
      </c>
      <c r="D14" s="187" t="s">
        <v>218</v>
      </c>
    </row>
    <row r="15" spans="1:4" ht="39" customHeight="1">
      <c r="A15" s="106" t="s">
        <v>156</v>
      </c>
      <c r="B15" s="186" t="s">
        <v>218</v>
      </c>
      <c r="C15" s="103" t="s">
        <v>174</v>
      </c>
      <c r="D15" s="187" t="s">
        <v>218</v>
      </c>
    </row>
    <row r="16" spans="1:4" ht="39" customHeight="1">
      <c r="A16" s="106" t="s">
        <v>157</v>
      </c>
      <c r="B16" s="186" t="s">
        <v>218</v>
      </c>
      <c r="C16" s="103" t="s">
        <v>175</v>
      </c>
      <c r="D16" s="187" t="s">
        <v>218</v>
      </c>
    </row>
    <row r="17" spans="1:4" ht="39" customHeight="1">
      <c r="A17" s="106" t="s">
        <v>158</v>
      </c>
      <c r="B17" s="186" t="s">
        <v>218</v>
      </c>
      <c r="C17" s="103" t="s">
        <v>176</v>
      </c>
      <c r="D17" s="187" t="s">
        <v>218</v>
      </c>
    </row>
    <row r="18" spans="1:4" ht="39" customHeight="1">
      <c r="A18" s="106" t="s">
        <v>159</v>
      </c>
      <c r="B18" s="186" t="s">
        <v>218</v>
      </c>
      <c r="C18" s="103" t="s">
        <v>177</v>
      </c>
      <c r="D18" s="187" t="s">
        <v>218</v>
      </c>
    </row>
    <row r="19" spans="1:4" ht="39" customHeight="1">
      <c r="A19" s="106" t="s">
        <v>160</v>
      </c>
      <c r="B19" s="186" t="s">
        <v>218</v>
      </c>
      <c r="C19" s="103" t="s">
        <v>178</v>
      </c>
      <c r="D19" s="187" t="s">
        <v>218</v>
      </c>
    </row>
    <row r="20" spans="1:4" ht="39" customHeight="1">
      <c r="A20" s="106" t="s">
        <v>161</v>
      </c>
      <c r="B20" s="186" t="s">
        <v>218</v>
      </c>
      <c r="C20" s="103" t="s">
        <v>179</v>
      </c>
      <c r="D20" s="187" t="s">
        <v>218</v>
      </c>
    </row>
    <row r="21" spans="1:4" ht="39" customHeight="1">
      <c r="A21" s="106" t="s">
        <v>162</v>
      </c>
      <c r="B21" s="186" t="s">
        <v>218</v>
      </c>
      <c r="C21" s="103"/>
      <c r="D21" s="171"/>
    </row>
    <row r="22" spans="1:4" ht="39" customHeight="1">
      <c r="A22" s="105" t="s">
        <v>163</v>
      </c>
      <c r="B22" s="186" t="s">
        <v>218</v>
      </c>
      <c r="C22" s="103"/>
      <c r="D22" s="171"/>
    </row>
    <row r="23" spans="1:4" ht="39" customHeight="1">
      <c r="A23" s="106" t="s">
        <v>164</v>
      </c>
      <c r="B23" s="186" t="s">
        <v>218</v>
      </c>
      <c r="C23" s="103"/>
      <c r="D23" s="171"/>
    </row>
    <row r="24" spans="1:4" ht="39" customHeight="1">
      <c r="A24" s="106" t="s">
        <v>165</v>
      </c>
      <c r="B24" s="186" t="s">
        <v>218</v>
      </c>
      <c r="C24" s="103"/>
      <c r="D24" s="171"/>
    </row>
    <row r="25" spans="1:4" ht="39" customHeight="1">
      <c r="A25" s="106" t="s">
        <v>166</v>
      </c>
      <c r="B25" s="186" t="s">
        <v>218</v>
      </c>
      <c r="C25" s="103"/>
      <c r="D25" s="171"/>
    </row>
    <row r="26" spans="1:4" ht="39" customHeight="1">
      <c r="A26" s="106" t="s">
        <v>167</v>
      </c>
      <c r="B26" s="186" t="s">
        <v>218</v>
      </c>
      <c r="C26" s="103"/>
      <c r="D26" s="171"/>
    </row>
    <row r="27" spans="1:4" ht="39" customHeight="1">
      <c r="A27" s="107" t="s">
        <v>168</v>
      </c>
      <c r="B27" s="186" t="s">
        <v>218</v>
      </c>
      <c r="C27" s="103"/>
      <c r="D27" s="171"/>
    </row>
    <row r="28" spans="1:4" ht="18.75" customHeight="1" thickBot="1">
      <c r="A28" s="21"/>
      <c r="B28" s="10"/>
      <c r="C28" s="11"/>
      <c r="D28" s="22"/>
    </row>
    <row r="29" ht="18.75" customHeight="1"/>
    <row r="30" spans="1:3" ht="18.75" customHeight="1">
      <c r="A30" s="178" t="s">
        <v>194</v>
      </c>
      <c r="B30" s="3"/>
      <c r="C30" s="4"/>
    </row>
    <row r="31" spans="1:3" ht="18.75" customHeight="1">
      <c r="A31" s="179" t="s">
        <v>195</v>
      </c>
      <c r="B31" s="3"/>
      <c r="C31" s="2"/>
    </row>
    <row r="32" spans="1:3" ht="18.75" customHeight="1">
      <c r="A32" s="180" t="s">
        <v>196</v>
      </c>
      <c r="B32" s="3"/>
      <c r="C32" s="3"/>
    </row>
    <row r="33" ht="12.75">
      <c r="B33" s="5"/>
    </row>
    <row r="35" ht="12.75">
      <c r="C35" s="5"/>
    </row>
    <row r="36" ht="12.75">
      <c r="B36" s="5"/>
    </row>
    <row r="37" ht="12.75">
      <c r="C37" s="5"/>
    </row>
    <row r="38" ht="12.75">
      <c r="C38" s="5"/>
    </row>
    <row r="39" ht="12.75">
      <c r="C39" s="5"/>
    </row>
    <row r="40" ht="12.75">
      <c r="C40" s="5"/>
    </row>
    <row r="41" ht="12.75">
      <c r="C41" s="5"/>
    </row>
    <row r="42" ht="12.75">
      <c r="C42" s="5"/>
    </row>
    <row r="43" ht="12.75">
      <c r="C43" s="6"/>
    </row>
    <row r="44" ht="12.75">
      <c r="C44" s="6"/>
    </row>
    <row r="45" ht="12.75">
      <c r="C45" s="6"/>
    </row>
  </sheetData>
  <sheetProtection password="CE0A" sheet="1" objects="1" scenarios="1"/>
  <mergeCells count="6">
    <mergeCell ref="B7:D7"/>
    <mergeCell ref="B2:D2"/>
    <mergeCell ref="B3:D3"/>
    <mergeCell ref="B6:D6"/>
    <mergeCell ref="B4:D4"/>
    <mergeCell ref="B5:D5"/>
  </mergeCells>
  <printOptions/>
  <pageMargins left="0.7874015748031497" right="0.2362204724409449" top="0.7874015748031497" bottom="0.7874015748031497" header="0.5118110236220472" footer="0.5118110236220472"/>
  <pageSetup horizontalDpi="600" verticalDpi="600" orientation="portrait" paperSize="9" scale="56" r:id="rId2"/>
  <headerFooter alignWithMargins="0">
    <oddFooter xml:space="preserve">&amp;LPrintdatum: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PVervoort</cp:lastModifiedBy>
  <cp:lastPrinted>2005-05-02T14:14:07Z</cp:lastPrinted>
  <dcterms:created xsi:type="dcterms:W3CDTF">2002-12-09T15:53:24Z</dcterms:created>
  <dcterms:modified xsi:type="dcterms:W3CDTF">2011-12-07T15:31:08Z</dcterms:modified>
  <cp:category/>
  <cp:version/>
  <cp:contentType/>
  <cp:contentStatus/>
</cp:coreProperties>
</file>