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90" windowWidth="19260" windowHeight="6990"/>
  </bookViews>
  <sheets>
    <sheet name="EN Com.Spec." sheetId="4" r:id="rId1"/>
    <sheet name="NL Com.Spec." sheetId="1" r:id="rId2"/>
    <sheet name="FR Com.Spec." sheetId="5" r:id="rId3"/>
    <sheet name="Allergens EN" sheetId="7" r:id="rId4"/>
  </sheets>
  <definedNames>
    <definedName name="_xlnm.Print_Area" localSheetId="0">'EN Com.Spec.'!$A$1:$E$44</definedName>
    <definedName name="_xlnm.Print_Area" localSheetId="2">'FR Com.Spec.'!$A$1:$E$44</definedName>
    <definedName name="_xlnm.Print_Area" localSheetId="1">'NL Com.Spec.'!$A$1:$E$44</definedName>
  </definedNames>
  <calcPr calcId="145621"/>
</workbook>
</file>

<file path=xl/calcChain.xml><?xml version="1.0" encoding="utf-8"?>
<calcChain xmlns="http://schemas.openxmlformats.org/spreadsheetml/2006/main">
  <c r="B6" i="7" l="1"/>
  <c r="B4" i="7"/>
  <c r="B5" i="7"/>
  <c r="B3" i="7"/>
  <c r="B1" i="7"/>
  <c r="B23" i="5" l="1"/>
  <c r="B23" i="1"/>
  <c r="B24" i="1"/>
  <c r="B16" i="5"/>
  <c r="B24" i="5"/>
  <c r="E10" i="5"/>
  <c r="E11" i="5"/>
  <c r="E12" i="5"/>
  <c r="E13" i="5"/>
  <c r="E14" i="5"/>
  <c r="E15" i="5"/>
  <c r="E16" i="5"/>
  <c r="E9" i="5"/>
  <c r="C10" i="5"/>
  <c r="C11" i="5"/>
  <c r="C12" i="5"/>
  <c r="C13" i="5"/>
  <c r="C14" i="5"/>
  <c r="C15" i="5"/>
  <c r="C16" i="5"/>
  <c r="C9" i="5"/>
  <c r="C12" i="1"/>
  <c r="B22" i="5"/>
  <c r="B21" i="5"/>
  <c r="B20" i="5"/>
  <c r="B22" i="1"/>
  <c r="B21" i="1"/>
  <c r="B20" i="1"/>
  <c r="B4" i="5" l="1"/>
  <c r="E34" i="5"/>
  <c r="B31" i="5"/>
  <c r="C28" i="5"/>
  <c r="C30" i="5"/>
  <c r="C31" i="5"/>
  <c r="C27" i="5"/>
  <c r="C6" i="5"/>
  <c r="E33" i="5"/>
  <c r="E32" i="5"/>
  <c r="C33" i="5"/>
  <c r="C32" i="5"/>
  <c r="E1" i="5"/>
  <c r="E42" i="5"/>
  <c r="E41" i="5"/>
  <c r="E40" i="5"/>
  <c r="D42" i="5"/>
  <c r="D41" i="5"/>
  <c r="D40" i="5"/>
  <c r="C42" i="5"/>
  <c r="C41" i="5"/>
  <c r="C40" i="5"/>
  <c r="B37" i="5"/>
  <c r="B30" i="5"/>
  <c r="B29" i="5"/>
  <c r="B28" i="5"/>
  <c r="B27" i="5"/>
  <c r="B25" i="5"/>
  <c r="D10" i="5"/>
  <c r="D11" i="5"/>
  <c r="D12" i="5"/>
  <c r="D13" i="5"/>
  <c r="D14" i="5"/>
  <c r="D15" i="5"/>
  <c r="D16" i="5"/>
  <c r="D9" i="5"/>
  <c r="B10" i="5"/>
  <c r="B11" i="5"/>
  <c r="B12" i="5"/>
  <c r="B13" i="5"/>
  <c r="B14" i="5"/>
  <c r="B15" i="5"/>
  <c r="B9" i="5"/>
  <c r="E6" i="5"/>
  <c r="B5" i="5"/>
  <c r="E33" i="1"/>
  <c r="E34" i="1"/>
  <c r="B31" i="1"/>
  <c r="C31" i="1"/>
  <c r="C32" i="1"/>
  <c r="E6" i="1"/>
  <c r="C6" i="1"/>
  <c r="B4" i="1"/>
  <c r="E32" i="1"/>
  <c r="C33" i="1"/>
  <c r="B5" i="1"/>
  <c r="E1" i="1"/>
  <c r="D40" i="1"/>
  <c r="E40" i="1"/>
  <c r="D41" i="1"/>
  <c r="E41" i="1"/>
  <c r="D42" i="1"/>
  <c r="E42" i="1"/>
  <c r="C41" i="1"/>
  <c r="C42" i="1"/>
  <c r="C40" i="1"/>
  <c r="B37" i="1"/>
  <c r="B28" i="1"/>
  <c r="B29" i="1"/>
  <c r="B30" i="1"/>
  <c r="B27" i="1"/>
  <c r="D10" i="1"/>
  <c r="D11" i="1"/>
  <c r="D12" i="1"/>
  <c r="D13" i="1"/>
  <c r="D14" i="1"/>
  <c r="D15" i="1"/>
  <c r="D16" i="1"/>
  <c r="D9" i="1"/>
  <c r="B10" i="1"/>
  <c r="B11" i="1"/>
  <c r="B12" i="1"/>
  <c r="B13" i="1"/>
  <c r="B14" i="1"/>
  <c r="B15" i="1"/>
  <c r="B16" i="1"/>
  <c r="B9" i="1"/>
  <c r="C9" i="1"/>
  <c r="E9" i="1"/>
  <c r="B33" i="1"/>
  <c r="B32" i="1"/>
  <c r="C28" i="1"/>
  <c r="C30" i="1"/>
  <c r="C27" i="1"/>
  <c r="E10" i="1"/>
  <c r="E11" i="1"/>
  <c r="E12" i="1"/>
  <c r="E13" i="1"/>
  <c r="E14" i="1"/>
  <c r="E15" i="1"/>
  <c r="E16" i="1"/>
  <c r="C10" i="1"/>
  <c r="C11" i="1"/>
  <c r="C13" i="1"/>
  <c r="C14" i="1"/>
  <c r="C15" i="1"/>
  <c r="C16" i="1"/>
</calcChain>
</file>

<file path=xl/sharedStrings.xml><?xml version="1.0" encoding="utf-8"?>
<sst xmlns="http://schemas.openxmlformats.org/spreadsheetml/2006/main" count="295" uniqueCount="236">
  <si>
    <t>pH</t>
  </si>
  <si>
    <t>Productnaam</t>
  </si>
  <si>
    <t>per 100 gram product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</si>
  <si>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</si>
  <si>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</si>
  <si>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</si>
  <si>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</si>
  <si>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</si>
  <si>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</si>
  <si>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</si>
  <si>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</si>
  <si>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</si>
  <si>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</si>
  <si>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</si>
  <si>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</si>
  <si>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</si>
  <si>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</si>
  <si>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</si>
  <si>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</si>
  <si>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</si>
  <si>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</si>
  <si>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</si>
  <si>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</si>
  <si>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</si>
  <si>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 xml:space="preserve">Zout </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</si>
  <si>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</si>
  <si>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</si>
  <si>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</si>
  <si>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</si>
  <si>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</si>
  <si>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</si>
  <si>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</si>
  <si>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</si>
  <si>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</si>
  <si>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</si>
  <si>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</si>
  <si>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</si>
  <si>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</si>
  <si>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</si>
  <si>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</si>
  <si>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</si>
  <si>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</si>
  <si>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</si>
  <si>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</si>
  <si>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</si>
  <si>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</si>
  <si>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</si>
  <si>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</si>
  <si>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</si>
  <si>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</si>
  <si>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</si>
  <si>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</si>
  <si>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</si>
  <si>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</si>
  <si>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</si>
  <si>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</si>
  <si>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</si>
  <si>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</si>
  <si>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</si>
  <si>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</si>
  <si>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</si>
  <si>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</si>
  <si>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</si>
  <si>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</si>
  <si>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</si>
  <si>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</si>
  <si>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recycled gewicht</t>
  </si>
  <si>
    <t>recycled weight</t>
  </si>
  <si>
    <t>Alle gebruikte grondstoffen zijn non GMO of non GMO by IP volgens verklaringen van onze leveranciers</t>
  </si>
  <si>
    <t>Salt</t>
  </si>
  <si>
    <t>Enterobacteriën</t>
  </si>
  <si>
    <t>Enterobacteriaceae</t>
  </si>
  <si>
    <t>Ingangsdatum:</t>
  </si>
  <si>
    <t>Droge stof</t>
  </si>
  <si>
    <t>Brix</t>
  </si>
  <si>
    <t>Dry matter</t>
  </si>
  <si>
    <t>kJ / kcal</t>
  </si>
  <si>
    <t>The product is produced according to the Dutch and EU-legislation.</t>
  </si>
  <si>
    <t>Het product is geproduceerd i.o.m. de Nederlandse en EU-wetgeving.</t>
  </si>
  <si>
    <t xml:space="preserve">Vegetarisch: </t>
  </si>
  <si>
    <t xml:space="preserve">Veganistisch:  </t>
  </si>
  <si>
    <t xml:space="preserve">Halal:  </t>
  </si>
  <si>
    <t xml:space="preserve">Kosher badatz: </t>
  </si>
  <si>
    <t>Vegetarian:</t>
  </si>
  <si>
    <t>Vegan:</t>
  </si>
  <si>
    <t>%</t>
  </si>
  <si>
    <t>°</t>
  </si>
  <si>
    <t>Production in:</t>
  </si>
  <si>
    <t>months after production.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</si>
  <si>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</si>
  <si>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</si>
  <si>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</si>
  <si>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</si>
  <si>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</si>
  <si>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</si>
  <si>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</si>
  <si>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</si>
  <si>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</si>
  <si>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</si>
  <si>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</si>
  <si>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</si>
  <si>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</si>
  <si>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</si>
  <si>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</si>
  <si>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</si>
  <si>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</si>
  <si>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</si>
  <si>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</si>
  <si>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</si>
  <si>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Entérobactéries</t>
  </si>
  <si>
    <t>Caractéristiques analytiques</t>
  </si>
  <si>
    <t>Substance sèche</t>
  </si>
  <si>
    <t>Sel</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</si>
  <si>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</si>
  <si>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</si>
  <si>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</si>
  <si>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</si>
  <si>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</si>
  <si>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</si>
  <si>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</si>
  <si>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</si>
  <si>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</si>
  <si>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</si>
  <si>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Végétarien</t>
  </si>
  <si>
    <t>Végétalien</t>
  </si>
  <si>
    <t xml:space="preserve">Effectivedate: </t>
  </si>
  <si>
    <t>EAN code/Code EAN</t>
  </si>
  <si>
    <t>Effectivedate/Ingangsdatum/Date d'entrée en vigueur:</t>
  </si>
  <si>
    <t>secundair</t>
  </si>
  <si>
    <t>tertiaire</t>
  </si>
  <si>
    <t>secondaire</t>
  </si>
  <si>
    <t>primaire</t>
  </si>
  <si>
    <t>mois à partir production.</t>
  </si>
  <si>
    <t>Fabriqué:</t>
  </si>
  <si>
    <t>Acide</t>
  </si>
  <si>
    <t>Zuren</t>
  </si>
  <si>
    <t>Valeur nutritive</t>
  </si>
  <si>
    <t>Énergie</t>
  </si>
  <si>
    <t>Le produit est fabriqué e.a. selon la législation européenne.</t>
  </si>
  <si>
    <t xml:space="preserve">Convient au : </t>
  </si>
  <si>
    <t xml:space="preserve">par 100 grammes de produit </t>
  </si>
  <si>
    <t>Acid (as acetic acid)</t>
  </si>
  <si>
    <t>no</t>
  </si>
  <si>
    <t>-</t>
  </si>
  <si>
    <t>+</t>
  </si>
  <si>
    <t>cfu/g</t>
  </si>
  <si>
    <t>Lactobacillus</t>
  </si>
  <si>
    <t>kve/g</t>
  </si>
  <si>
    <t xml:space="preserve">cfu/g </t>
  </si>
  <si>
    <t xml:space="preserve">kve/g </t>
  </si>
  <si>
    <t xml:space="preserve">Gluten free  (gluten &lt; 20ppm) </t>
  </si>
  <si>
    <t>Glutenvrij  (gluten &lt; 200ppm)</t>
  </si>
  <si>
    <t xml:space="preserve"> sans gluten (gluten &lt;200 ppm)</t>
  </si>
  <si>
    <t>per 15 ml product</t>
  </si>
  <si>
    <t>&lt; 0.1</t>
  </si>
  <si>
    <t>&lt; 50</t>
  </si>
  <si>
    <t>&lt; 100</t>
  </si>
  <si>
    <t>Spain</t>
  </si>
  <si>
    <t>Spanje</t>
  </si>
  <si>
    <t>L'Espagne</t>
  </si>
  <si>
    <t>pallet
chep / euro</t>
  </si>
  <si>
    <t>120x100/120x80 cm</t>
  </si>
  <si>
    <t>30 kg / 27 kg</t>
  </si>
  <si>
    <t>&lt; 10</t>
  </si>
  <si>
    <t>tray</t>
  </si>
  <si>
    <t>Ready for use.</t>
  </si>
  <si>
    <t>280x193x266 mm</t>
  </si>
  <si>
    <t>42 g / 14 g</t>
  </si>
  <si>
    <t>68x94x264 mm</t>
  </si>
  <si>
    <t>tray + krimpfolie</t>
  </si>
  <si>
    <t>pallet chep/ euro</t>
  </si>
  <si>
    <t>&lt; 1.000</t>
  </si>
  <si>
    <t>8x 875ml - 875g</t>
  </si>
  <si>
    <t>PET bottle + PP cap + label</t>
  </si>
  <si>
    <t xml:space="preserve">tray + shrinkfoil </t>
  </si>
  <si>
    <t>50.2+ 6.0/0.25 alu
+ 0.5 g</t>
  </si>
  <si>
    <t>100% + 80%</t>
  </si>
  <si>
    <t>TD fles</t>
  </si>
  <si>
    <t>TD bottle</t>
  </si>
  <si>
    <t xml:space="preserve">Lot code: jddd hh:mm
THT einde: MM/JJJJ datum in maand/jaar.
 jddd = 2 productie in 2012 gevolgd door Julian code van de productiedag.
uu:mm = uur en minutes, tijd van printen code, MM/JJJJ datum in maand/jaar. </t>
  </si>
  <si>
    <t>PET fles + PP cap + label</t>
  </si>
  <si>
    <t>After opening keep refrigerated</t>
  </si>
  <si>
    <t>Na openen gekoeld bewaren.</t>
  </si>
  <si>
    <t>TD Bouteille</t>
  </si>
  <si>
    <t>Carton</t>
  </si>
  <si>
    <t>Klaar voor gebruik.</t>
  </si>
  <si>
    <t>Pas de préparation</t>
  </si>
  <si>
    <t xml:space="preserve">Code de production: ajjj hh:mm
DCC fine: MM/AAAA  dater les mois/l'année
ajjj = 2 production en 2012 et code de Julian ou le jour de production, 
hh:mm = heurre et minutes, le temps d'impression du code, MM/AAAA  dater les mois/l'année </t>
  </si>
  <si>
    <t>PET bouteille + PP couvercle + etiquette</t>
  </si>
  <si>
    <t>palette chep / euro</t>
  </si>
  <si>
    <t>carton + rétractile</t>
  </si>
  <si>
    <t>par 15 ml de produit</t>
  </si>
  <si>
    <t>Heinz Mayonnaise 875 ml</t>
  </si>
  <si>
    <t>8715700417912 NL/BE
8715700417936 Nordic
8715700417981 ES/PT</t>
  </si>
  <si>
    <t>Heinz Mayonaise 875 ml</t>
  </si>
  <si>
    <t>2728 / 663</t>
  </si>
  <si>
    <t>8715700418087 NL
8715700418094 BE 8715700418117 Nordic 8715700418186 ES/PT</t>
  </si>
  <si>
    <t>71911500BE, 71911501NL, 71911503Nordics, 71911504 ES/PT</t>
  </si>
  <si>
    <t xml:space="preserve">Vegetable oil 70%, water, spirit vinegar, egg yolk 5%, sugar, salt, 
mustard seed, tickeners (guar gum, xanthan gum), spices, antioxidant (calciumdisodium-EDTA). </t>
  </si>
  <si>
    <t>Plantaardige olie 70%, water, azijn, eigeel 5 %, suiker, zout, mosterdzaad,  verdikkingsmiddel (guarpitmeel, xanthaan gom), specerijen, antioxidant (calciumdinatrium-EDTA)</t>
  </si>
  <si>
    <t>3.50 - 3.75</t>
  </si>
  <si>
    <t>0.35 - 0.55</t>
  </si>
  <si>
    <t>1.30 - 1.60</t>
  </si>
  <si>
    <t>Huile végétale 70%, eau, vinaigre, jaune d' oeuf 5%, sucre, sel, graines de moutarde, épaississant (gomme de guar, gomme xanthane), épices, antioxydant (calcium disodium EDTA).</t>
  </si>
  <si>
    <t>Batch code: yddd hh:mm 
BBE: MM/YYYY date in month/year
yddd = 2 for production in 2012 followed by the julian code of the day of production, hh:mm = hour and minutes, time of printing the code, mm/yyyy date in months / year.</t>
  </si>
  <si>
    <t>Salmonellae</t>
  </si>
  <si>
    <t>absent</t>
  </si>
  <si>
    <t>per 25 g</t>
  </si>
  <si>
    <t>Salmonella</t>
  </si>
  <si>
    <t>Salmonelles</t>
  </si>
  <si>
    <t>pour 25 g</t>
  </si>
  <si>
    <t>A conserver au réfrigérateur après ouverture</t>
  </si>
  <si>
    <t xml:space="preserve">Heinz Mayonnaise has a homogeneous appearance and consistency, a white  colour and a typical mayonnaise flavour.
Without added colours and flavours.
</t>
  </si>
  <si>
    <t>Heinz Mayonnaise heeft een homogeen uiterlijk en consitentie, een witte kleur en een typische mayonnaise smaak.
Zonder toegevoegde kleurstoffen en aroma's.</t>
  </si>
  <si>
    <t xml:space="preserve">Heinz Mayonnaise a un aspect homogène et consitentie, une coleur blanche et un goût de mayonnaise classique.
Sans colorant, ni arôme
</t>
  </si>
  <si>
    <t xml:space="preserve">ALLERGENS </t>
  </si>
  <si>
    <t>Article numbre</t>
  </si>
  <si>
    <t>Net weight</t>
  </si>
  <si>
    <t xml:space="preserve"> + / - / *</t>
  </si>
  <si>
    <r>
      <rPr>
        <b/>
        <i/>
        <sz val="14"/>
        <rFont val="Arial"/>
        <family val="2"/>
      </rPr>
      <t>Cereals</t>
    </r>
    <r>
      <rPr>
        <i/>
        <sz val="14"/>
        <rFont val="Arial"/>
        <family val="2"/>
      </rPr>
      <t xml:space="preserve"> containing gluten (i.e. wheat, rye, barley, oats, spelt, kamut or their hybridised strains) and products thereof / </t>
    </r>
    <r>
      <rPr>
        <b/>
        <i/>
        <sz val="14"/>
        <rFont val="Arial"/>
        <family val="2"/>
      </rPr>
      <t>Glutenbevattende granen</t>
    </r>
    <r>
      <rPr>
        <i/>
        <sz val="14"/>
        <rFont val="Arial"/>
        <family val="2"/>
      </rPr>
      <t xml:space="preserve"> (zoals tarwe, rogge, gerst, haver, spelt en kamut, of de hybride soorten daarvan en afgeleide producten / </t>
    </r>
    <r>
      <rPr>
        <b/>
        <i/>
        <sz val="14"/>
        <rFont val="Arial"/>
        <family val="2"/>
      </rPr>
      <t xml:space="preserve">Céreals </t>
    </r>
    <r>
      <rPr>
        <i/>
        <sz val="14"/>
        <rFont val="Arial"/>
        <family val="2"/>
      </rPr>
      <t>contenant du gluten à savoir: blé, seigle, orge, avoine, épeautre, kamut ou leurs souches hybridées et les produits à base de céréales.</t>
    </r>
  </si>
  <si>
    <r>
      <rPr>
        <b/>
        <sz val="14"/>
        <rFont val="Arial"/>
        <family val="2"/>
      </rPr>
      <t>Crustaceans</t>
    </r>
    <r>
      <rPr>
        <sz val="14"/>
        <rFont val="Arial"/>
        <family val="2"/>
      </rPr>
      <t xml:space="preserve"> and products thereof/ </t>
    </r>
    <r>
      <rPr>
        <b/>
        <sz val="14"/>
        <rFont val="Arial"/>
        <family val="2"/>
      </rPr>
      <t>Schaaldieren</t>
    </r>
    <r>
      <rPr>
        <sz val="14"/>
        <rFont val="Arial"/>
        <family val="2"/>
      </rPr>
      <t xml:space="preserve"> en afgeleide producten / </t>
    </r>
    <r>
      <rPr>
        <b/>
        <sz val="14"/>
        <rFont val="Arial"/>
        <family val="2"/>
      </rPr>
      <t>Crustacés</t>
    </r>
    <r>
      <rPr>
        <sz val="14"/>
        <rFont val="Arial"/>
        <family val="2"/>
      </rPr>
      <t xml:space="preserve"> et produits à base de crustacés</t>
    </r>
  </si>
  <si>
    <r>
      <rPr>
        <b/>
        <sz val="14"/>
        <rFont val="Arial"/>
        <family val="2"/>
      </rPr>
      <t xml:space="preserve">Eggs </t>
    </r>
    <r>
      <rPr>
        <sz val="14"/>
        <rFont val="Arial"/>
        <family val="2"/>
      </rPr>
      <t xml:space="preserve">and products thereof/ </t>
    </r>
    <r>
      <rPr>
        <b/>
        <sz val="14"/>
        <rFont val="Arial"/>
        <family val="2"/>
      </rPr>
      <t>Eieren</t>
    </r>
    <r>
      <rPr>
        <sz val="14"/>
        <rFont val="Arial"/>
        <family val="2"/>
      </rPr>
      <t xml:space="preserve"> en afgeleide producten / </t>
    </r>
    <r>
      <rPr>
        <b/>
        <sz val="14"/>
        <rFont val="Arial"/>
        <family val="2"/>
      </rPr>
      <t>Oeuf</t>
    </r>
    <r>
      <rPr>
        <sz val="14"/>
        <rFont val="Arial"/>
        <family val="2"/>
      </rPr>
      <t>s et produits à base d' oeufs</t>
    </r>
  </si>
  <si>
    <r>
      <rPr>
        <b/>
        <sz val="14"/>
        <rFont val="Arial"/>
        <family val="2"/>
      </rPr>
      <t>Fish</t>
    </r>
    <r>
      <rPr>
        <sz val="14"/>
        <rFont val="Arial"/>
        <family val="2"/>
      </rPr>
      <t xml:space="preserve"> and products thereof / </t>
    </r>
    <r>
      <rPr>
        <b/>
        <sz val="14"/>
        <rFont val="Arial"/>
        <family val="2"/>
      </rPr>
      <t>Vis</t>
    </r>
    <r>
      <rPr>
        <sz val="14"/>
        <rFont val="Arial"/>
        <family val="2"/>
      </rPr>
      <t xml:space="preserve"> en afgeleide producten /</t>
    </r>
    <r>
      <rPr>
        <b/>
        <sz val="14"/>
        <rFont val="Arial"/>
        <family val="2"/>
      </rPr>
      <t xml:space="preserve"> Poissons</t>
    </r>
    <r>
      <rPr>
        <sz val="14"/>
        <rFont val="Arial"/>
        <family val="2"/>
      </rPr>
      <t xml:space="preserve"> et produits à base de poissons.</t>
    </r>
  </si>
  <si>
    <r>
      <rPr>
        <b/>
        <sz val="14"/>
        <rFont val="Arial"/>
        <family val="2"/>
      </rPr>
      <t>Peanuts</t>
    </r>
    <r>
      <rPr>
        <sz val="14"/>
        <rFont val="Arial"/>
        <family val="2"/>
      </rPr>
      <t xml:space="preserve"> and products thereof/ </t>
    </r>
    <r>
      <rPr>
        <b/>
        <sz val="14"/>
        <rFont val="Arial"/>
        <family val="2"/>
      </rPr>
      <t>Aardnoten</t>
    </r>
    <r>
      <rPr>
        <sz val="14"/>
        <rFont val="Arial"/>
        <family val="2"/>
      </rPr>
      <t xml:space="preserve"> en afgeleide producten / </t>
    </r>
    <r>
      <rPr>
        <b/>
        <sz val="14"/>
        <rFont val="Arial"/>
        <family val="2"/>
      </rPr>
      <t xml:space="preserve">Arachides </t>
    </r>
    <r>
      <rPr>
        <sz val="14"/>
        <rFont val="Arial"/>
        <family val="2"/>
      </rPr>
      <t>et produits à base d'arachides</t>
    </r>
  </si>
  <si>
    <r>
      <rPr>
        <b/>
        <sz val="14"/>
        <rFont val="Arial"/>
        <family val="2"/>
      </rPr>
      <t>Soybeans</t>
    </r>
    <r>
      <rPr>
        <sz val="14"/>
        <rFont val="Arial"/>
        <family val="2"/>
      </rPr>
      <t xml:space="preserve"> and products thereof/ </t>
    </r>
    <r>
      <rPr>
        <b/>
        <sz val="14"/>
        <rFont val="Arial"/>
        <family val="2"/>
      </rPr>
      <t>Sojabonen</t>
    </r>
    <r>
      <rPr>
        <sz val="14"/>
        <rFont val="Arial"/>
        <family val="2"/>
      </rPr>
      <t xml:space="preserve"> en afgeleide producten / </t>
    </r>
    <r>
      <rPr>
        <b/>
        <sz val="14"/>
        <rFont val="Arial"/>
        <family val="2"/>
      </rPr>
      <t>Soja</t>
    </r>
    <r>
      <rPr>
        <sz val="14"/>
        <rFont val="Arial"/>
        <family val="2"/>
      </rPr>
      <t xml:space="preserve"> et produits à base de soja </t>
    </r>
  </si>
  <si>
    <r>
      <rPr>
        <b/>
        <sz val="14"/>
        <rFont val="Arial"/>
        <family val="2"/>
      </rPr>
      <t>Milk</t>
    </r>
    <r>
      <rPr>
        <sz val="14"/>
        <rFont val="Arial"/>
        <family val="2"/>
      </rPr>
      <t xml:space="preserve"> and products thereof (including lactose)/ </t>
    </r>
    <r>
      <rPr>
        <b/>
        <sz val="14"/>
        <rFont val="Arial"/>
        <family val="2"/>
      </rPr>
      <t xml:space="preserve">Melk </t>
    </r>
    <r>
      <rPr>
        <sz val="14"/>
        <rFont val="Arial"/>
        <family val="2"/>
      </rPr>
      <t xml:space="preserve">en afgeleide producten/ (inclusief lactose) / </t>
    </r>
    <r>
      <rPr>
        <b/>
        <sz val="14"/>
        <rFont val="Arial"/>
        <family val="2"/>
      </rPr>
      <t xml:space="preserve">Lait </t>
    </r>
    <r>
      <rPr>
        <sz val="14"/>
        <rFont val="Arial"/>
        <family val="2"/>
      </rPr>
      <t>et produits à base de lait (y compris le lactose)</t>
    </r>
  </si>
  <si>
    <r>
      <rPr>
        <b/>
        <i/>
        <sz val="14"/>
        <rFont val="Arial"/>
        <family val="2"/>
      </rPr>
      <t xml:space="preserve">Nuts </t>
    </r>
    <r>
      <rPr>
        <i/>
        <sz val="14"/>
        <rFont val="Arial"/>
        <family val="2"/>
      </rPr>
      <t xml:space="preserve">(i.e. almonds, hazelnuts, walnuts, cashews, pecan nuts, Brazil nuts, pistachio nuts, macadamia nuts and Queensland nuts), and products thereof / 
</t>
    </r>
    <r>
      <rPr>
        <b/>
        <i/>
        <sz val="14"/>
        <rFont val="Arial"/>
        <family val="2"/>
      </rPr>
      <t>Noten</t>
    </r>
    <r>
      <rPr>
        <i/>
        <sz val="14"/>
        <rFont val="Arial"/>
        <family val="2"/>
      </rPr>
      <t xml:space="preserve"> (zoals amandelen, hazelnoten, walnoten, cashewnoten, pecannoten, paranoten, pistachenoten, macadamianoten,(of queensland nut Macadamia ternifoliea) en afgeleide producten /
</t>
    </r>
    <r>
      <rPr>
        <b/>
        <i/>
        <sz val="14"/>
        <rFont val="Arial"/>
        <family val="2"/>
      </rPr>
      <t>Fruits à coque</t>
    </r>
    <r>
      <rPr>
        <i/>
        <sz val="14"/>
        <rFont val="Arial"/>
        <family val="2"/>
      </rPr>
      <t xml:space="preserve"> (amandes, noisettes, pistaches, noix, noix de cajou, noix de pecan, noix du Brésil, noix de Macadamia et noix de Queensland) et produits à base de ces fruits</t>
    </r>
  </si>
  <si>
    <r>
      <rPr>
        <b/>
        <sz val="14"/>
        <rFont val="Arial"/>
        <family val="2"/>
      </rPr>
      <t>Celery</t>
    </r>
    <r>
      <rPr>
        <sz val="14"/>
        <rFont val="Arial"/>
        <family val="2"/>
      </rPr>
      <t xml:space="preserve"> and products thereof / </t>
    </r>
    <r>
      <rPr>
        <b/>
        <sz val="14"/>
        <rFont val="Arial"/>
        <family val="2"/>
      </rPr>
      <t>Selderij</t>
    </r>
    <r>
      <rPr>
        <sz val="14"/>
        <rFont val="Arial"/>
        <family val="2"/>
      </rPr>
      <t xml:space="preserve"> en afgeleide producten / </t>
    </r>
    <r>
      <rPr>
        <b/>
        <sz val="14"/>
        <rFont val="Arial"/>
        <family val="2"/>
      </rPr>
      <t xml:space="preserve">Céleri </t>
    </r>
    <r>
      <rPr>
        <sz val="14"/>
        <rFont val="Arial"/>
        <family val="2"/>
      </rPr>
      <t>et produits à base de céleri</t>
    </r>
  </si>
  <si>
    <r>
      <rPr>
        <b/>
        <sz val="14"/>
        <rFont val="Arial"/>
        <family val="2"/>
      </rPr>
      <t xml:space="preserve">Mustard </t>
    </r>
    <r>
      <rPr>
        <sz val="14"/>
        <rFont val="Arial"/>
        <family val="2"/>
      </rPr>
      <t xml:space="preserve">and products thereof/ </t>
    </r>
    <r>
      <rPr>
        <b/>
        <sz val="14"/>
        <rFont val="Arial"/>
        <family val="2"/>
      </rPr>
      <t xml:space="preserve">Mosterd </t>
    </r>
    <r>
      <rPr>
        <sz val="14"/>
        <rFont val="Arial"/>
        <family val="2"/>
      </rPr>
      <t>en afgeleide producten /</t>
    </r>
    <r>
      <rPr>
        <b/>
        <sz val="14"/>
        <rFont val="Arial"/>
        <family val="2"/>
      </rPr>
      <t xml:space="preserve"> Moutarde</t>
    </r>
    <r>
      <rPr>
        <sz val="14"/>
        <rFont val="Arial"/>
        <family val="2"/>
      </rPr>
      <t xml:space="preserve"> et produits à base de moutarde</t>
    </r>
  </si>
  <si>
    <r>
      <rPr>
        <b/>
        <sz val="14"/>
        <rFont val="Arial"/>
        <family val="2"/>
      </rPr>
      <t>Sesame seeds</t>
    </r>
    <r>
      <rPr>
        <sz val="14"/>
        <rFont val="Arial"/>
        <family val="2"/>
      </rPr>
      <t xml:space="preserve"> and products thereof / </t>
    </r>
    <r>
      <rPr>
        <b/>
        <sz val="14"/>
        <rFont val="Arial"/>
        <family val="2"/>
      </rPr>
      <t>Sesamzaad</t>
    </r>
    <r>
      <rPr>
        <sz val="14"/>
        <rFont val="Arial"/>
        <family val="2"/>
      </rPr>
      <t xml:space="preserve"> en afgeleide producten / </t>
    </r>
    <r>
      <rPr>
        <b/>
        <sz val="14"/>
        <rFont val="Arial"/>
        <family val="2"/>
      </rPr>
      <t>Graines de sésame</t>
    </r>
    <r>
      <rPr>
        <sz val="14"/>
        <rFont val="Arial"/>
        <family val="2"/>
      </rPr>
      <t xml:space="preserve"> et produits à base de graines de sésame</t>
    </r>
  </si>
  <si>
    <r>
      <rPr>
        <b/>
        <sz val="14"/>
        <rFont val="Arial"/>
        <family val="2"/>
      </rPr>
      <t>Sulphur dioxide</t>
    </r>
    <r>
      <rPr>
        <sz val="14"/>
        <rFont val="Arial"/>
        <family val="2"/>
      </rPr>
      <t xml:space="preserve"> and sulphites at concentrations of more than 10 mg/kg or 10 mg/litre expressed as SO 2 /
</t>
    </r>
    <r>
      <rPr>
        <b/>
        <sz val="14"/>
        <rFont val="Arial"/>
        <family val="2"/>
      </rPr>
      <t>Zwaveldioxide</t>
    </r>
    <r>
      <rPr>
        <sz val="14"/>
        <rFont val="Arial"/>
        <family val="2"/>
      </rPr>
      <t xml:space="preserve"> en sulfieten in concentraties van meer dan 10 mg/kg of 10 mg/ liter uitgedrukt als SO2 / 
</t>
    </r>
    <r>
      <rPr>
        <b/>
        <sz val="14"/>
        <rFont val="Arial"/>
        <family val="2"/>
      </rPr>
      <t>Anhydride de sulfureux</t>
    </r>
    <r>
      <rPr>
        <sz val="14"/>
        <rFont val="Arial"/>
        <family val="2"/>
      </rPr>
      <t xml:space="preserve"> et sulfite en concentration d' au moins 10 mg/kg, ou 10 mg/litre exprimées en SO2</t>
    </r>
  </si>
  <si>
    <r>
      <rPr>
        <b/>
        <sz val="14"/>
        <rFont val="Arial"/>
        <family val="2"/>
      </rPr>
      <t xml:space="preserve">Lupin </t>
    </r>
    <r>
      <rPr>
        <sz val="14"/>
        <rFont val="Arial"/>
        <family val="2"/>
      </rPr>
      <t xml:space="preserve">and products thereof/ </t>
    </r>
    <r>
      <rPr>
        <b/>
        <sz val="14"/>
        <rFont val="Arial"/>
        <family val="2"/>
      </rPr>
      <t xml:space="preserve">Lupine </t>
    </r>
    <r>
      <rPr>
        <sz val="14"/>
        <rFont val="Arial"/>
        <family val="2"/>
      </rPr>
      <t xml:space="preserve">en afgeleide producten / </t>
    </r>
    <r>
      <rPr>
        <b/>
        <sz val="14"/>
        <rFont val="Arial"/>
        <family val="2"/>
      </rPr>
      <t>Lupin</t>
    </r>
    <r>
      <rPr>
        <sz val="14"/>
        <rFont val="Arial"/>
        <family val="2"/>
      </rPr>
      <t xml:space="preserve"> et produits à base de lupin</t>
    </r>
  </si>
  <si>
    <r>
      <rPr>
        <b/>
        <sz val="14"/>
        <rFont val="Arial"/>
        <family val="2"/>
      </rPr>
      <t>Molluscs</t>
    </r>
    <r>
      <rPr>
        <sz val="14"/>
        <rFont val="Arial"/>
        <family val="2"/>
      </rPr>
      <t xml:space="preserve"> and products thereof/ </t>
    </r>
    <r>
      <rPr>
        <b/>
        <sz val="14"/>
        <rFont val="Arial"/>
        <family val="2"/>
      </rPr>
      <t>Weekdieren</t>
    </r>
    <r>
      <rPr>
        <sz val="14"/>
        <rFont val="Arial"/>
        <family val="2"/>
      </rPr>
      <t xml:space="preserve"> en afgeleide producten / </t>
    </r>
    <r>
      <rPr>
        <b/>
        <sz val="14"/>
        <rFont val="Arial"/>
        <family val="2"/>
      </rPr>
      <t xml:space="preserve">Mollusques </t>
    </r>
    <r>
      <rPr>
        <sz val="14"/>
        <rFont val="Arial"/>
        <family val="2"/>
      </rPr>
      <t>et produits à base de mollusques</t>
    </r>
  </si>
  <si>
    <t>+ allergen is present</t>
  </si>
  <si>
    <t>- allergen is absent</t>
  </si>
  <si>
    <t>(*) may contain allergen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</si>
</sst>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4">
    <font>
      <sz val="10"/>
      <name val="Arial"/>
    </font>
    <font>
      <sz val="10"/>
      <name val="Arial"/>
      <family val="2"/>
    </font>
    <font>
      <b/>
      <sz val="22"/>
      <name val="Arial"/>
      <family val="2"/>
    </font>
    <font>
      <sz val="9"/>
      <name val="Univers"/>
      <family val="2"/>
    </font>
    <font>
      <b/>
      <sz val="14"/>
      <name val="Arial"/>
      <family val="2"/>
    </font>
    <font>
      <sz val="14"/>
      <name val="Arial"/>
      <family val="2"/>
    </font>
    <font>
      <sz val="14"/>
      <name val="Arial"/>
      <family val="2"/>
    </font>
    <font>
      <sz val="12"/>
      <name val="Arial"/>
      <family val="2"/>
    </font>
    <font>
      <sz val="11"/>
      <name val="Arial"/>
      <family val="2"/>
    </font>
    <font>
      <sz val="13"/>
      <name val="Arial"/>
      <family val="2"/>
    </font>
    <font>
      <b/>
      <sz val="18"/>
      <name val="Arial"/>
      <family val="2"/>
    </font>
    <font>
      <i/>
      <sz val="14"/>
      <name val="Arial"/>
      <family val="2"/>
    </font>
    <font>
      <b/>
      <i/>
      <sz val="14"/>
      <name val="Arial"/>
      <family val="2"/>
    </font>
    <font>
      <b/>
      <i/>
      <sz val="10"/>
      <name val="Arial"/>
      <family val="2"/>
    </font>
  </fonts>
  <fills count="3">
    <fill>
      <patternFill patternType="none"/>
    </fill>
    <fill>
      <patternFill patternType="gray125"/>
    </fill>
    <fill>
      <patternFill patternType="lightGray">
        <bgColor indexed="22"/>
      </patternFill>
    </fill>
  </fills>
  <borders count="39">
    <border>
      <left/>
      <right/>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s>
  <cellStyleXfs count="2">
    <xf numFmtId="0" fontId="0" fillId="0" borderId="0"/>
    <xf numFmtId="0" fontId="1" fillId="0" borderId="0"/>
  </cellStyleXfs>
  <cellXfs count="307">
    <xf numFmtId="0" fontId="0" fillId="0" borderId="0" xfId="0"/>
    <xf numFmtId="0" fontId="0" fillId="0" borderId="0" xfId="0" applyBorder="1"/>
    <xf numFmtId="0" fontId="5" fillId="0" borderId="1" xfId="0" applyFont="1" applyBorder="1" applyAlignment="1">
      <alignment horizontal="left" vertical="top" wrapText="1"/>
    </xf>
    <xf numFmtId="0" fontId="4" fillId="0" borderId="4" xfId="0" applyFont="1" applyBorder="1" applyAlignment="1">
      <alignment vertical="top"/>
    </xf>
    <xf numFmtId="0" fontId="4" fillId="0" borderId="5" xfId="0" applyFont="1" applyBorder="1" applyAlignment="1">
      <alignment horizontal="left" vertical="top"/>
    </xf>
    <xf numFmtId="0" fontId="5" fillId="0" borderId="1" xfId="0" applyFont="1" applyBorder="1" applyAlignment="1">
      <alignment horizontal="left" vertical="top"/>
    </xf>
    <xf numFmtId="0" fontId="5" fillId="0" borderId="6" xfId="0" applyFont="1" applyBorder="1" applyAlignment="1">
      <alignmen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6" fillId="0" borderId="8" xfId="0" applyFont="1" applyBorder="1" applyAlignment="1">
      <alignmen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5" fillId="0" borderId="8" xfId="0" applyFont="1" applyBorder="1" applyAlignment="1"/>
    <xf numFmtId="0" fontId="5" fillId="0" borderId="9" xfId="0" applyFont="1" applyBorder="1" applyAlignment="1"/>
    <xf numFmtId="0" fontId="5" fillId="0" borderId="10" xfId="0" applyFont="1" applyBorder="1" applyAlignment="1"/>
    <xf numFmtId="0" fontId="6" fillId="0" borderId="10" xfId="0" applyFont="1" applyBorder="1" applyAlignment="1">
      <alignment vertical="top"/>
    </xf>
    <xf numFmtId="0" fontId="6" fillId="0" borderId="10" xfId="0" applyFont="1" applyBorder="1" applyAlignment="1">
      <alignment vertical="top" wrapText="1"/>
    </xf>
    <xf numFmtId="0" fontId="6" fillId="0" borderId="7" xfId="0" applyFont="1" applyBorder="1" applyAlignment="1">
      <alignment vertical="top" wrapText="1"/>
    </xf>
    <xf numFmtId="0" fontId="5" fillId="0" borderId="9" xfId="0" applyFont="1" applyBorder="1" applyAlignment="1">
      <alignment wrapText="1"/>
    </xf>
    <xf numFmtId="0" fontId="6" fillId="0" borderId="12" xfId="0" applyFont="1" applyBorder="1" applyAlignment="1">
      <alignment vertical="top" wrapText="1"/>
    </xf>
    <xf numFmtId="0" fontId="6" fillId="0" borderId="0"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5" fillId="0" borderId="2" xfId="0" applyFont="1" applyBorder="1" applyAlignment="1"/>
    <xf numFmtId="0" fontId="5" fillId="0" borderId="3" xfId="0" applyFont="1" applyBorder="1" applyAlignment="1"/>
    <xf numFmtId="0" fontId="5" fillId="0" borderId="15" xfId="0" applyFont="1" applyBorder="1" applyAlignment="1">
      <alignment vertical="top" wrapText="1"/>
    </xf>
    <xf numFmtId="0" fontId="6" fillId="0" borderId="7" xfId="0" applyFont="1" applyBorder="1" applyAlignment="1">
      <alignment vertical="top"/>
    </xf>
    <xf numFmtId="0" fontId="6" fillId="0" borderId="8" xfId="0" applyFont="1" applyBorder="1" applyAlignment="1">
      <alignment horizontal="right" vertical="top"/>
    </xf>
    <xf numFmtId="0" fontId="6" fillId="0" borderId="16" xfId="0" applyFont="1" applyBorder="1" applyAlignment="1">
      <alignment vertical="top" wrapText="1"/>
    </xf>
    <xf numFmtId="0" fontId="5" fillId="0" borderId="8" xfId="0" applyFont="1" applyBorder="1" applyAlignment="1">
      <alignment vertical="top" wrapText="1"/>
    </xf>
    <xf numFmtId="0" fontId="5" fillId="0" borderId="8" xfId="0" applyFont="1" applyFill="1" applyBorder="1" applyAlignment="1">
      <alignment vertical="top" wrapText="1"/>
    </xf>
    <xf numFmtId="0" fontId="6" fillId="0" borderId="7" xfId="0" applyFont="1" applyBorder="1" applyAlignment="1" applyProtection="1">
      <alignment vertical="top" wrapText="1"/>
    </xf>
    <xf numFmtId="0" fontId="5" fillId="0" borderId="8" xfId="0" applyFont="1" applyFill="1" applyBorder="1" applyAlignment="1">
      <alignment horizontal="left" vertical="top" wrapText="1"/>
    </xf>
    <xf numFmtId="0" fontId="5" fillId="0" borderId="18" xfId="0" applyFont="1" applyBorder="1" applyAlignment="1"/>
    <xf numFmtId="0" fontId="4" fillId="0" borderId="9" xfId="0" applyFont="1" applyBorder="1" applyAlignment="1">
      <alignment horizontal="left" vertical="top" wrapText="1"/>
    </xf>
    <xf numFmtId="0" fontId="6" fillId="0" borderId="19" xfId="0" applyFont="1" applyBorder="1" applyAlignment="1">
      <alignment horizontal="right" vertical="top"/>
    </xf>
    <xf numFmtId="0" fontId="6" fillId="0" borderId="9" xfId="0" applyFont="1" applyBorder="1" applyAlignment="1">
      <alignment horizontal="right" vertical="top"/>
    </xf>
    <xf numFmtId="0" fontId="6" fillId="0" borderId="17" xfId="0" applyFont="1" applyBorder="1" applyAlignment="1">
      <alignment vertical="top"/>
    </xf>
    <xf numFmtId="0" fontId="6" fillId="0" borderId="23" xfId="0" applyFont="1" applyBorder="1" applyAlignment="1">
      <alignment horizontal="right" vertical="top"/>
    </xf>
    <xf numFmtId="0" fontId="5" fillId="0" borderId="24" xfId="0" applyFont="1" applyBorder="1" applyAlignment="1"/>
    <xf numFmtId="0" fontId="5" fillId="0" borderId="22" xfId="0" applyFont="1" applyBorder="1" applyAlignment="1"/>
    <xf numFmtId="0" fontId="4" fillId="0" borderId="9" xfId="0" applyFont="1" applyBorder="1" applyAlignment="1">
      <alignment vertical="top"/>
    </xf>
    <xf numFmtId="0" fontId="6" fillId="0" borderId="8" xfId="0" applyNumberFormat="1" applyFont="1" applyBorder="1" applyAlignment="1">
      <alignment horizontal="right" vertical="top"/>
    </xf>
    <xf numFmtId="0" fontId="5" fillId="0" borderId="26" xfId="0" applyFont="1" applyBorder="1" applyAlignment="1"/>
    <xf numFmtId="0" fontId="6" fillId="0" borderId="19" xfId="0" applyNumberFormat="1" applyFont="1" applyBorder="1" applyAlignment="1">
      <alignment horizontal="right" vertical="top"/>
    </xf>
    <xf numFmtId="0" fontId="6" fillId="0" borderId="25" xfId="0" applyFont="1" applyBorder="1" applyAlignment="1">
      <alignment vertical="top"/>
    </xf>
    <xf numFmtId="164" fontId="7" fillId="0" borderId="0" xfId="0" applyNumberFormat="1" applyFont="1" applyBorder="1" applyAlignment="1">
      <alignment horizontal="right" vertical="top"/>
    </xf>
    <xf numFmtId="0" fontId="7" fillId="0" borderId="27" xfId="0" applyFont="1" applyBorder="1" applyAlignment="1">
      <alignment horizontal="right" wrapText="1"/>
    </xf>
    <xf numFmtId="0" fontId="5" fillId="0" borderId="12" xfId="0" applyFont="1" applyBorder="1" applyAlignment="1" applyProtection="1">
      <alignment vertical="top"/>
    </xf>
    <xf numFmtId="0" fontId="5" fillId="0" borderId="17" xfId="0" applyFont="1" applyBorder="1" applyAlignment="1" applyProtection="1">
      <alignment vertical="top"/>
    </xf>
    <xf numFmtId="0" fontId="5" fillId="0" borderId="15" xfId="0" applyFont="1" applyBorder="1" applyAlignment="1" applyProtection="1">
      <alignment vertical="top"/>
    </xf>
    <xf numFmtId="0" fontId="0" fillId="0" borderId="0" xfId="0" applyProtection="1"/>
    <xf numFmtId="0" fontId="7" fillId="0" borderId="27" xfId="0" applyFont="1" applyBorder="1" applyAlignment="1" applyProtection="1">
      <alignment horizontal="right" wrapText="1"/>
    </xf>
    <xf numFmtId="164" fontId="7" fillId="0" borderId="17" xfId="0" applyNumberFormat="1" applyFont="1" applyBorder="1" applyAlignment="1" applyProtection="1">
      <alignment horizontal="right" wrapText="1"/>
    </xf>
    <xf numFmtId="0" fontId="0" fillId="0" borderId="0" xfId="0" applyBorder="1" applyProtection="1"/>
    <xf numFmtId="0" fontId="4" fillId="0" borderId="4" xfId="0" applyFont="1" applyBorder="1" applyAlignment="1" applyProtection="1">
      <alignment vertical="top"/>
    </xf>
    <xf numFmtId="0" fontId="6" fillId="0" borderId="0" xfId="0" applyFont="1" applyBorder="1" applyAlignment="1" applyProtection="1">
      <alignment vertical="top"/>
    </xf>
    <xf numFmtId="0" fontId="5" fillId="0" borderId="20" xfId="0" applyFont="1" applyBorder="1" applyAlignment="1" applyProtection="1">
      <alignment vertical="top" wrapText="1"/>
    </xf>
    <xf numFmtId="0" fontId="6" fillId="0" borderId="9" xfId="0" applyFont="1" applyBorder="1" applyAlignment="1" applyProtection="1">
      <alignment vertical="top" wrapText="1"/>
    </xf>
    <xf numFmtId="0" fontId="4" fillId="0" borderId="5" xfId="0" applyFont="1" applyBorder="1" applyAlignment="1" applyProtection="1">
      <alignment horizontal="left" vertical="top"/>
    </xf>
    <xf numFmtId="0" fontId="5" fillId="0" borderId="1" xfId="0" applyFont="1" applyBorder="1" applyAlignment="1" applyProtection="1">
      <alignment horizontal="left" vertical="top"/>
    </xf>
    <xf numFmtId="0" fontId="6" fillId="0" borderId="8" xfId="0" applyFont="1" applyBorder="1" applyAlignment="1" applyProtection="1">
      <alignment horizontal="right" vertical="top"/>
    </xf>
    <xf numFmtId="0" fontId="6" fillId="0" borderId="19" xfId="0" applyFont="1" applyBorder="1" applyAlignment="1" applyProtection="1">
      <alignment horizontal="right" vertical="top"/>
    </xf>
    <xf numFmtId="0" fontId="6" fillId="0" borderId="13" xfId="0" applyFont="1" applyBorder="1" applyAlignment="1" applyProtection="1">
      <alignment vertical="top"/>
    </xf>
    <xf numFmtId="0" fontId="5" fillId="0" borderId="6" xfId="0" applyFont="1" applyBorder="1" applyAlignment="1" applyProtection="1">
      <alignment vertical="top"/>
    </xf>
    <xf numFmtId="0" fontId="6" fillId="0" borderId="17" xfId="0" applyFont="1" applyBorder="1" applyAlignment="1" applyProtection="1">
      <alignment vertical="top"/>
    </xf>
    <xf numFmtId="0" fontId="6" fillId="0" borderId="14" xfId="0" applyFont="1" applyBorder="1" applyAlignment="1" applyProtection="1">
      <alignment vertical="top"/>
    </xf>
    <xf numFmtId="0" fontId="4" fillId="0" borderId="5"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6" fillId="0" borderId="8" xfId="0" applyFont="1" applyBorder="1" applyAlignment="1" applyProtection="1">
      <alignment vertical="top" wrapText="1"/>
    </xf>
    <xf numFmtId="0" fontId="6" fillId="0" borderId="10" xfId="0" applyFont="1" applyBorder="1" applyAlignment="1" applyProtection="1">
      <alignment vertical="top" wrapText="1"/>
    </xf>
    <xf numFmtId="0" fontId="5" fillId="0" borderId="1" xfId="0" applyFont="1" applyBorder="1" applyAlignment="1" applyProtection="1">
      <alignment horizontal="left" vertical="top" wrapText="1"/>
    </xf>
    <xf numFmtId="0" fontId="5" fillId="0" borderId="8" xfId="0" applyFont="1" applyBorder="1" applyAlignment="1" applyProtection="1"/>
    <xf numFmtId="0" fontId="5" fillId="0" borderId="10" xfId="0" applyFont="1" applyBorder="1" applyAlignment="1" applyProtection="1"/>
    <xf numFmtId="0" fontId="6" fillId="0" borderId="12" xfId="0" applyFont="1" applyBorder="1" applyAlignment="1" applyProtection="1">
      <alignment vertical="top"/>
    </xf>
    <xf numFmtId="0" fontId="4" fillId="0" borderId="1"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6" fillId="0" borderId="21" xfId="0" applyFont="1" applyBorder="1" applyAlignment="1" applyProtection="1">
      <alignment vertical="top" wrapText="1"/>
    </xf>
    <xf numFmtId="0" fontId="5" fillId="0" borderId="28" xfId="0" applyFont="1" applyBorder="1" applyAlignment="1" applyProtection="1"/>
    <xf numFmtId="0" fontId="5" fillId="0" borderId="2" xfId="0" applyFont="1" applyBorder="1" applyAlignment="1" applyProtection="1"/>
    <xf numFmtId="0" fontId="5" fillId="0" borderId="3" xfId="0" applyFont="1" applyBorder="1" applyAlignment="1" applyProtection="1"/>
    <xf numFmtId="0" fontId="5" fillId="0" borderId="9" xfId="0" applyFont="1" applyBorder="1" applyAlignment="1" applyProtection="1">
      <alignment wrapText="1"/>
    </xf>
    <xf numFmtId="0" fontId="6" fillId="0" borderId="23" xfId="0" applyNumberFormat="1" applyFont="1" applyBorder="1" applyAlignment="1">
      <alignment horizontal="right" vertical="top"/>
    </xf>
    <xf numFmtId="0" fontId="6" fillId="0" borderId="8" xfId="0" applyFont="1" applyBorder="1" applyAlignment="1" applyProtection="1">
      <alignment horizontal="right"/>
    </xf>
    <xf numFmtId="0" fontId="5" fillId="0" borderId="8" xfId="0" applyFont="1" applyBorder="1" applyAlignment="1" applyProtection="1">
      <alignment horizontal="right"/>
    </xf>
    <xf numFmtId="0" fontId="5" fillId="0" borderId="30" xfId="0" applyFont="1" applyBorder="1" applyAlignment="1">
      <alignment vertical="top" wrapText="1"/>
    </xf>
    <xf numFmtId="0" fontId="1" fillId="0" borderId="0" xfId="0" applyFont="1" applyBorder="1" applyAlignment="1">
      <alignment horizontal="right" wrapText="1"/>
    </xf>
    <xf numFmtId="0" fontId="5" fillId="0" borderId="32" xfId="0" applyFont="1" applyBorder="1" applyAlignment="1" applyProtection="1">
      <alignment vertical="center" wrapText="1"/>
      <protection locked="0"/>
    </xf>
    <xf numFmtId="0" fontId="5" fillId="0" borderId="33" xfId="0" applyFont="1" applyBorder="1" applyAlignment="1" applyProtection="1">
      <alignment vertical="center"/>
      <protection locked="0"/>
    </xf>
    <xf numFmtId="0" fontId="6" fillId="0" borderId="24" xfId="0" applyNumberFormat="1" applyFont="1" applyBorder="1" applyAlignment="1">
      <alignment vertical="top"/>
    </xf>
    <xf numFmtId="0" fontId="6" fillId="0" borderId="34" xfId="0" applyNumberFormat="1" applyFont="1" applyBorder="1" applyAlignment="1">
      <alignment vertical="top"/>
    </xf>
    <xf numFmtId="9" fontId="6" fillId="0" borderId="35" xfId="0" applyNumberFormat="1" applyFont="1" applyBorder="1" applyAlignment="1">
      <alignment vertical="top"/>
    </xf>
    <xf numFmtId="9" fontId="6" fillId="0" borderId="36" xfId="0" applyNumberFormat="1" applyFont="1" applyBorder="1" applyAlignment="1">
      <alignment vertical="top"/>
    </xf>
    <xf numFmtId="0" fontId="5" fillId="0" borderId="32" xfId="0" applyFont="1" applyBorder="1" applyAlignment="1" applyProtection="1">
      <alignment vertical="center"/>
      <protection locked="0"/>
    </xf>
    <xf numFmtId="0" fontId="6" fillId="0" borderId="24" xfId="0" applyFont="1" applyBorder="1" applyAlignment="1">
      <alignment vertical="top"/>
    </xf>
    <xf numFmtId="0" fontId="6" fillId="0" borderId="34" xfId="0" applyFont="1" applyBorder="1" applyAlignment="1">
      <alignment vertical="top"/>
    </xf>
    <xf numFmtId="0" fontId="5" fillId="0" borderId="17" xfId="0" applyFont="1" applyBorder="1" applyAlignment="1">
      <alignment vertical="top" wrapText="1"/>
    </xf>
    <xf numFmtId="0" fontId="5" fillId="0" borderId="0" xfId="0" applyFont="1" applyBorder="1" applyAlignment="1">
      <alignment vertical="top" wrapText="1"/>
    </xf>
    <xf numFmtId="0" fontId="4" fillId="0" borderId="8" xfId="0" applyFont="1" applyBorder="1" applyAlignment="1" applyProtection="1">
      <alignment horizontal="left" vertical="top" wrapText="1"/>
    </xf>
    <xf numFmtId="0" fontId="5" fillId="0" borderId="0" xfId="0" applyFont="1" applyBorder="1" applyAlignment="1" applyProtection="1">
      <alignment vertical="top"/>
    </xf>
    <xf numFmtId="0" fontId="5" fillId="0" borderId="19" xfId="0" applyFont="1" applyBorder="1" applyAlignment="1" applyProtection="1">
      <alignment vertical="top"/>
    </xf>
    <xf numFmtId="0" fontId="5" fillId="0" borderId="23" xfId="0" applyFont="1" applyBorder="1" applyAlignment="1" applyProtection="1">
      <alignment vertical="top" wrapText="1"/>
    </xf>
    <xf numFmtId="0" fontId="6" fillId="0" borderId="8" xfId="0" applyFont="1" applyBorder="1" applyAlignment="1">
      <alignment vertical="top"/>
    </xf>
    <xf numFmtId="0" fontId="5" fillId="0" borderId="31" xfId="0" applyFont="1" applyBorder="1" applyAlignment="1" applyProtection="1">
      <alignment vertical="top"/>
    </xf>
    <xf numFmtId="0" fontId="5" fillId="0" borderId="0" xfId="0" applyFont="1" applyBorder="1" applyAlignment="1">
      <alignment vertical="top"/>
    </xf>
    <xf numFmtId="0" fontId="5" fillId="0" borderId="13" xfId="0" applyFont="1" applyBorder="1" applyAlignment="1" applyProtection="1">
      <alignment vertical="top"/>
    </xf>
    <xf numFmtId="0" fontId="5" fillId="0" borderId="23" xfId="0" applyFont="1" applyBorder="1" applyAlignment="1">
      <alignment vertical="top" wrapText="1"/>
    </xf>
    <xf numFmtId="0" fontId="5" fillId="0" borderId="19" xfId="0" applyFont="1" applyBorder="1" applyAlignment="1">
      <alignment vertical="top"/>
    </xf>
    <xf numFmtId="0" fontId="6" fillId="0" borderId="9" xfId="0" applyNumberFormat="1" applyFont="1" applyBorder="1" applyAlignment="1">
      <alignment horizontal="right" vertical="top"/>
    </xf>
    <xf numFmtId="0" fontId="6" fillId="0" borderId="17" xfId="0" applyFont="1" applyBorder="1" applyAlignment="1" applyProtection="1">
      <alignment vertical="top" wrapText="1"/>
    </xf>
    <xf numFmtId="0" fontId="6" fillId="0" borderId="8" xfId="0" applyFont="1" applyBorder="1" applyAlignment="1" applyProtection="1">
      <alignment horizontal="right" vertical="top" wrapText="1"/>
    </xf>
    <xf numFmtId="0" fontId="5" fillId="0" borderId="24" xfId="0" applyFont="1" applyBorder="1" applyAlignment="1">
      <alignment vertical="top" wrapText="1"/>
    </xf>
    <xf numFmtId="0" fontId="6" fillId="0" borderId="0" xfId="0" applyFont="1" applyBorder="1" applyAlignment="1">
      <alignment vertical="top"/>
    </xf>
    <xf numFmtId="0" fontId="5" fillId="0" borderId="34" xfId="0" applyFont="1" applyBorder="1" applyAlignment="1" applyProtection="1">
      <alignment vertical="top" wrapText="1"/>
    </xf>
    <xf numFmtId="0" fontId="5" fillId="0" borderId="24" xfId="0" applyFont="1" applyBorder="1" applyAlignment="1">
      <alignment vertical="top"/>
    </xf>
    <xf numFmtId="0" fontId="5" fillId="0" borderId="34" xfId="0" applyFont="1" applyBorder="1" applyAlignment="1" applyProtection="1">
      <alignment vertical="top"/>
    </xf>
    <xf numFmtId="9" fontId="5" fillId="0" borderId="35" xfId="0" applyNumberFormat="1" applyFont="1" applyBorder="1" applyAlignment="1">
      <alignment vertical="top"/>
    </xf>
    <xf numFmtId="0" fontId="0" fillId="0" borderId="13" xfId="0" applyBorder="1" applyProtection="1"/>
    <xf numFmtId="0" fontId="6" fillId="0" borderId="8" xfId="0" applyNumberFormat="1" applyFont="1" applyBorder="1" applyAlignment="1" applyProtection="1">
      <alignment horizontal="right" vertical="top"/>
    </xf>
    <xf numFmtId="0" fontId="6" fillId="0" borderId="19" xfId="0" applyNumberFormat="1" applyFont="1" applyBorder="1" applyAlignment="1" applyProtection="1">
      <alignment horizontal="right" vertical="top"/>
    </xf>
    <xf numFmtId="0" fontId="6" fillId="0" borderId="23" xfId="0" applyNumberFormat="1" applyFont="1" applyBorder="1" applyAlignment="1" applyProtection="1">
      <alignment horizontal="right" vertical="top"/>
    </xf>
    <xf numFmtId="0" fontId="6" fillId="0" borderId="10" xfId="0" applyNumberFormat="1" applyFont="1" applyBorder="1" applyAlignment="1" applyProtection="1">
      <alignment horizontal="right" vertical="top"/>
    </xf>
    <xf numFmtId="0" fontId="6" fillId="0" borderId="10" xfId="0" applyFont="1" applyBorder="1" applyAlignment="1" applyProtection="1">
      <alignment horizontal="righ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6" xfId="0" applyFont="1" applyBorder="1" applyAlignment="1" applyProtection="1">
      <alignment horizontal="left" vertical="top" wrapText="1"/>
      <protection locked="0"/>
    </xf>
    <xf numFmtId="1" fontId="5" fillId="0" borderId="9" xfId="0" applyNumberFormat="1" applyFont="1" applyBorder="1" applyAlignment="1" applyProtection="1">
      <alignment horizontal="left" vertical="top" wrapText="1"/>
    </xf>
    <xf numFmtId="0" fontId="5" fillId="0" borderId="8" xfId="0" applyFont="1" applyBorder="1" applyAlignment="1" applyProtection="1">
      <alignment horizontal="right" vertical="top"/>
    </xf>
    <xf numFmtId="49" fontId="8" fillId="0" borderId="16" xfId="0" applyNumberFormat="1" applyFont="1" applyBorder="1" applyAlignment="1" applyProtection="1">
      <alignment horizontal="left" vertical="top" wrapText="1"/>
    </xf>
    <xf numFmtId="49" fontId="8" fillId="0" borderId="11" xfId="0" applyNumberFormat="1" applyFont="1" applyBorder="1" applyAlignment="1" applyProtection="1">
      <alignment vertical="top" wrapText="1"/>
    </xf>
    <xf numFmtId="0" fontId="9" fillId="0" borderId="24" xfId="0" applyFont="1" applyBorder="1" applyAlignment="1">
      <alignment vertical="top" wrapText="1"/>
    </xf>
    <xf numFmtId="9" fontId="5" fillId="0" borderId="35" xfId="0" applyNumberFormat="1" applyFont="1" applyBorder="1" applyAlignment="1">
      <alignment horizontal="left" vertical="top"/>
    </xf>
    <xf numFmtId="0" fontId="8" fillId="0" borderId="21" xfId="0" applyFont="1" applyBorder="1" applyAlignment="1">
      <alignment horizontal="left" vertical="top" wrapText="1"/>
    </xf>
    <xf numFmtId="0" fontId="8" fillId="0" borderId="11" xfId="0" applyFont="1" applyBorder="1" applyAlignment="1">
      <alignment horizontal="left" vertical="top" wrapText="1"/>
    </xf>
    <xf numFmtId="1" fontId="5" fillId="0" borderId="9" xfId="0" applyNumberFormat="1" applyFont="1" applyBorder="1" applyAlignment="1" applyProtection="1">
      <alignment horizontal="left" vertical="top"/>
    </xf>
    <xf numFmtId="0" fontId="6" fillId="0" borderId="24" xfId="0" applyFont="1" applyBorder="1" applyAlignment="1">
      <alignment vertical="top" wrapText="1"/>
    </xf>
    <xf numFmtId="9" fontId="6" fillId="0" borderId="35" xfId="0" applyNumberFormat="1" applyFont="1" applyBorder="1" applyAlignment="1">
      <alignment horizontal="left" vertical="top"/>
    </xf>
    <xf numFmtId="0" fontId="8" fillId="0" borderId="16" xfId="0" applyNumberFormat="1" applyFont="1" applyBorder="1" applyAlignment="1">
      <alignment vertical="top" wrapText="1"/>
    </xf>
    <xf numFmtId="0" fontId="8" fillId="0" borderId="11" xfId="0" applyNumberFormat="1" applyFont="1" applyBorder="1" applyAlignment="1">
      <alignment vertical="top" wrapText="1"/>
    </xf>
    <xf numFmtId="0" fontId="5" fillId="0" borderId="20" xfId="0" applyFont="1" applyBorder="1" applyAlignment="1">
      <alignment horizontal="left" vertical="top" indent="1"/>
    </xf>
    <xf numFmtId="0" fontId="5" fillId="0" borderId="20" xfId="0" applyNumberFormat="1" applyFont="1" applyBorder="1" applyAlignment="1">
      <alignment vertical="top"/>
    </xf>
    <xf numFmtId="0" fontId="6" fillId="0" borderId="24" xfId="0" applyNumberFormat="1" applyFont="1" applyBorder="1" applyAlignment="1">
      <alignment vertical="top" wrapText="1"/>
    </xf>
    <xf numFmtId="0" fontId="9" fillId="0" borderId="32" xfId="0" applyFont="1" applyBorder="1" applyAlignment="1" applyProtection="1">
      <alignment vertical="center" wrapText="1"/>
      <protection locked="0"/>
    </xf>
    <xf numFmtId="0" fontId="6" fillId="0" borderId="24" xfId="0" applyNumberFormat="1" applyFont="1" applyBorder="1" applyAlignment="1">
      <alignment vertical="center"/>
    </xf>
    <xf numFmtId="0" fontId="6" fillId="0" borderId="34" xfId="0" applyNumberFormat="1" applyFont="1" applyBorder="1" applyAlignment="1">
      <alignment vertical="center"/>
    </xf>
    <xf numFmtId="165" fontId="6" fillId="0" borderId="19" xfId="0" applyNumberFormat="1" applyFont="1" applyBorder="1" applyAlignment="1" applyProtection="1">
      <alignment horizontal="right" vertical="top"/>
    </xf>
    <xf numFmtId="165" fontId="6" fillId="0" borderId="19" xfId="0" applyNumberFormat="1" applyFont="1" applyBorder="1" applyAlignment="1">
      <alignment horizontal="right" vertical="top"/>
    </xf>
    <xf numFmtId="0" fontId="5" fillId="0" borderId="8" xfId="0" applyNumberFormat="1" applyFont="1" applyBorder="1" applyAlignment="1" applyProtection="1">
      <alignment horizontal="right" vertical="top"/>
    </xf>
    <xf numFmtId="165" fontId="6" fillId="0" borderId="8" xfId="0" applyNumberFormat="1" applyFont="1" applyBorder="1" applyAlignment="1" applyProtection="1">
      <alignment horizontal="right" vertical="top"/>
    </xf>
    <xf numFmtId="0" fontId="5" fillId="0" borderId="19" xfId="0" applyFont="1" applyBorder="1" applyAlignment="1" applyProtection="1">
      <alignment horizontal="right" vertical="top"/>
    </xf>
    <xf numFmtId="0" fontId="6" fillId="0" borderId="15" xfId="0" applyFont="1" applyBorder="1" applyAlignment="1">
      <alignment vertical="top"/>
    </xf>
    <xf numFmtId="0" fontId="5" fillId="0" borderId="25" xfId="0" applyFont="1" applyBorder="1" applyAlignment="1">
      <alignment vertical="top"/>
    </xf>
    <xf numFmtId="0" fontId="5" fillId="0" borderId="8" xfId="0" applyFont="1" applyBorder="1" applyAlignment="1" applyProtection="1">
      <alignment vertical="top" wrapText="1"/>
    </xf>
    <xf numFmtId="0" fontId="5" fillId="0" borderId="8" xfId="0" applyNumberFormat="1" applyFont="1" applyBorder="1" applyAlignment="1">
      <alignment horizontal="right" vertical="top"/>
    </xf>
    <xf numFmtId="0" fontId="4" fillId="0" borderId="5" xfId="0" applyFont="1" applyBorder="1" applyAlignment="1" applyProtection="1">
      <alignment horizontal="left" vertical="top" wrapText="1"/>
    </xf>
    <xf numFmtId="0" fontId="0" fillId="0" borderId="1" xfId="0" applyBorder="1" applyAlignment="1" applyProtection="1">
      <alignment horizontal="left" vertical="top" wrapText="1"/>
    </xf>
    <xf numFmtId="0" fontId="0" fillId="0" borderId="6" xfId="0" applyBorder="1" applyAlignment="1" applyProtection="1">
      <alignment horizontal="left" vertical="top" wrapText="1"/>
    </xf>
    <xf numFmtId="0" fontId="6" fillId="0" borderId="9" xfId="0" applyFont="1" applyBorder="1" applyAlignment="1" applyProtection="1">
      <alignment vertical="top" wrapText="1"/>
    </xf>
    <xf numFmtId="0" fontId="6" fillId="0" borderId="16" xfId="0" applyFont="1" applyBorder="1" applyAlignment="1" applyProtection="1">
      <alignment vertical="top" wrapText="1"/>
    </xf>
    <xf numFmtId="0" fontId="0" fillId="0" borderId="16" xfId="0" applyBorder="1" applyAlignment="1" applyProtection="1">
      <alignment vertical="top" wrapText="1"/>
    </xf>
    <xf numFmtId="0" fontId="0" fillId="0" borderId="11" xfId="0" applyBorder="1" applyAlignment="1" applyProtection="1">
      <alignment vertical="top" wrapText="1"/>
    </xf>
    <xf numFmtId="0" fontId="5" fillId="0" borderId="9" xfId="0" applyFont="1" applyBorder="1" applyAlignment="1">
      <alignment vertical="top" wrapText="1"/>
    </xf>
    <xf numFmtId="0" fontId="6" fillId="0" borderId="16" xfId="0" applyFont="1" applyBorder="1" applyAlignment="1">
      <alignment vertical="top" wrapText="1"/>
    </xf>
    <xf numFmtId="0" fontId="0" fillId="0" borderId="16" xfId="0" applyBorder="1" applyAlignment="1">
      <alignment vertical="top" wrapText="1"/>
    </xf>
    <xf numFmtId="0" fontId="0" fillId="0" borderId="11" xfId="0" applyBorder="1" applyAlignment="1">
      <alignment vertical="top" wrapText="1"/>
    </xf>
    <xf numFmtId="0" fontId="5" fillId="0" borderId="0" xfId="0" applyFont="1" applyBorder="1" applyAlignment="1" applyProtection="1"/>
    <xf numFmtId="0" fontId="0" fillId="0" borderId="17" xfId="0" applyBorder="1" applyAlignment="1"/>
    <xf numFmtId="0" fontId="0" fillId="0" borderId="13" xfId="0" applyBorder="1" applyAlignment="1"/>
    <xf numFmtId="0" fontId="7" fillId="0" borderId="17" xfId="0" applyFont="1" applyBorder="1" applyAlignment="1" applyProtection="1">
      <alignment horizontal="right" wrapText="1"/>
    </xf>
    <xf numFmtId="0" fontId="5" fillId="0" borderId="9" xfId="0" applyFont="1" applyBorder="1" applyAlignment="1">
      <alignment horizontal="left" vertical="top" wrapText="1"/>
    </xf>
    <xf numFmtId="0" fontId="6" fillId="0" borderId="16" xfId="0" applyFont="1" applyBorder="1" applyAlignment="1">
      <alignment horizontal="left" vertical="top" wrapText="1"/>
    </xf>
    <xf numFmtId="0" fontId="5" fillId="0" borderId="16" xfId="0" applyFont="1" applyBorder="1" applyAlignment="1">
      <alignment vertical="top" wrapText="1"/>
    </xf>
    <xf numFmtId="0" fontId="6" fillId="0" borderId="11" xfId="0" applyFont="1" applyBorder="1" applyAlignment="1">
      <alignment vertical="top" wrapText="1"/>
    </xf>
    <xf numFmtId="0" fontId="6" fillId="0" borderId="5" xfId="0" applyFont="1" applyBorder="1" applyAlignment="1" applyProtection="1">
      <alignment vertical="top"/>
    </xf>
    <xf numFmtId="0" fontId="0" fillId="0" borderId="7" xfId="0" applyBorder="1" applyAlignment="1" applyProtection="1">
      <alignment vertical="top"/>
    </xf>
    <xf numFmtId="0" fontId="5" fillId="0" borderId="22" xfId="0" applyFont="1" applyBorder="1" applyAlignment="1" applyProtection="1">
      <alignment vertical="top"/>
    </xf>
    <xf numFmtId="0" fontId="0" fillId="0" borderId="5" xfId="0" applyBorder="1" applyAlignment="1" applyProtection="1">
      <alignment vertical="top"/>
    </xf>
    <xf numFmtId="0" fontId="6" fillId="0" borderId="0" xfId="0" applyFont="1" applyBorder="1" applyAlignment="1" applyProtection="1">
      <alignment horizontal="left"/>
    </xf>
    <xf numFmtId="0" fontId="0" fillId="0" borderId="0" xfId="0" applyAlignment="1" applyProtection="1">
      <alignment horizontal="left"/>
    </xf>
    <xf numFmtId="0" fontId="0" fillId="0" borderId="13" xfId="0" applyBorder="1" applyAlignment="1" applyProtection="1">
      <alignment horizontal="left"/>
    </xf>
    <xf numFmtId="0" fontId="5" fillId="0" borderId="0" xfId="0" applyFont="1" applyAlignment="1" applyProtection="1"/>
    <xf numFmtId="0" fontId="5" fillId="0" borderId="13" xfId="0" applyFont="1" applyBorder="1" applyAlignment="1" applyProtection="1"/>
    <xf numFmtId="0" fontId="2" fillId="2" borderId="9"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4" fillId="0" borderId="9" xfId="0" applyFont="1" applyBorder="1" applyAlignment="1" applyProtection="1">
      <alignment horizontal="center" vertical="top" wrapText="1"/>
    </xf>
    <xf numFmtId="0" fontId="4" fillId="0" borderId="16" xfId="0" applyFont="1" applyBorder="1" applyAlignment="1" applyProtection="1">
      <alignment horizontal="center" vertical="top" wrapText="1"/>
    </xf>
    <xf numFmtId="0" fontId="6" fillId="0" borderId="7" xfId="0" applyFont="1" applyBorder="1" applyAlignment="1" applyProtection="1">
      <alignment vertical="top" wrapText="1"/>
    </xf>
    <xf numFmtId="0" fontId="6" fillId="0" borderId="12" xfId="0" applyFont="1" applyBorder="1" applyAlignment="1" applyProtection="1">
      <alignment vertical="top" wrapText="1"/>
    </xf>
    <xf numFmtId="0" fontId="0" fillId="0" borderId="15" xfId="0" applyBorder="1" applyAlignment="1" applyProtection="1">
      <alignment vertical="top" wrapText="1"/>
    </xf>
    <xf numFmtId="0" fontId="0" fillId="0" borderId="0" xfId="0" applyAlignment="1" applyProtection="1"/>
    <xf numFmtId="0" fontId="0" fillId="0" borderId="13" xfId="0" applyBorder="1" applyAlignment="1" applyProtection="1"/>
    <xf numFmtId="0" fontId="6" fillId="0" borderId="0" xfId="0" applyFont="1" applyBorder="1" applyAlignment="1" applyProtection="1">
      <alignment vertical="top"/>
    </xf>
    <xf numFmtId="0" fontId="0" fillId="0" borderId="0" xfId="0" applyAlignment="1" applyProtection="1">
      <alignment vertical="top"/>
    </xf>
    <xf numFmtId="0" fontId="0" fillId="0" borderId="13" xfId="0" applyBorder="1" applyAlignment="1" applyProtection="1">
      <alignment vertical="top"/>
    </xf>
    <xf numFmtId="0" fontId="6" fillId="0" borderId="17" xfId="0" applyFont="1" applyBorder="1" applyAlignment="1" applyProtection="1">
      <alignment vertical="top" wrapText="1"/>
    </xf>
    <xf numFmtId="0" fontId="0" fillId="0" borderId="17" xfId="0" applyBorder="1" applyAlignment="1" applyProtection="1">
      <alignment vertical="top"/>
    </xf>
    <xf numFmtId="0" fontId="0" fillId="0" borderId="14" xfId="0" applyBorder="1" applyAlignment="1" applyProtection="1">
      <alignment vertical="top"/>
    </xf>
    <xf numFmtId="0" fontId="6" fillId="0" borderId="8" xfId="0" applyFont="1" applyBorder="1" applyAlignment="1" applyProtection="1"/>
    <xf numFmtId="0" fontId="6" fillId="0" borderId="0" xfId="0" applyFont="1" applyBorder="1" applyAlignment="1" applyProtection="1"/>
    <xf numFmtId="0" fontId="0" fillId="0" borderId="0" xfId="0" applyBorder="1" applyAlignment="1" applyProtection="1"/>
    <xf numFmtId="0" fontId="5" fillId="0" borderId="16" xfId="0" applyFont="1" applyBorder="1" applyAlignment="1" applyProtection="1">
      <alignment wrapText="1"/>
    </xf>
    <xf numFmtId="0" fontId="0" fillId="0" borderId="16" xfId="0" applyBorder="1" applyAlignment="1" applyProtection="1">
      <alignment wrapText="1"/>
    </xf>
    <xf numFmtId="0" fontId="0" fillId="0" borderId="11" xfId="0" applyBorder="1" applyAlignment="1" applyProtection="1">
      <alignment wrapText="1"/>
    </xf>
    <xf numFmtId="0" fontId="6" fillId="0" borderId="0" xfId="0" applyFont="1" applyBorder="1" applyAlignment="1" applyProtection="1">
      <alignment vertical="top" wrapText="1"/>
    </xf>
    <xf numFmtId="0" fontId="0" fillId="0" borderId="0" xfId="0" applyBorder="1" applyAlignment="1" applyProtection="1">
      <alignment vertical="top"/>
    </xf>
    <xf numFmtId="0" fontId="5" fillId="0" borderId="20" xfId="0" applyFont="1" applyBorder="1" applyAlignment="1" applyProtection="1">
      <alignment vertical="top" wrapText="1"/>
    </xf>
    <xf numFmtId="0" fontId="5" fillId="0" borderId="0" xfId="0" applyFont="1" applyBorder="1" applyAlignment="1" applyProtection="1">
      <alignment vertical="top"/>
    </xf>
    <xf numFmtId="0" fontId="7" fillId="0" borderId="17" xfId="0" applyFont="1" applyBorder="1" applyAlignment="1">
      <alignment horizontal="right" wrapText="1"/>
    </xf>
    <xf numFmtId="0" fontId="6" fillId="0" borderId="17" xfId="0" applyFont="1" applyBorder="1" applyAlignment="1">
      <alignment vertical="top" wrapText="1"/>
    </xf>
    <xf numFmtId="0" fontId="0" fillId="0" borderId="17" xfId="0" applyBorder="1" applyAlignment="1">
      <alignment vertical="top"/>
    </xf>
    <xf numFmtId="0" fontId="0" fillId="0" borderId="14" xfId="0" applyBorder="1" applyAlignment="1">
      <alignment vertical="top"/>
    </xf>
    <xf numFmtId="0" fontId="5" fillId="0" borderId="11" xfId="0" applyFont="1" applyBorder="1" applyAlignment="1">
      <alignment vertical="top" wrapText="1"/>
    </xf>
    <xf numFmtId="0" fontId="5" fillId="0" borderId="16" xfId="0" applyFont="1" applyBorder="1" applyAlignment="1" applyProtection="1">
      <protection locked="0"/>
    </xf>
    <xf numFmtId="0" fontId="0" fillId="0" borderId="16" xfId="0" applyBorder="1" applyAlignment="1" applyProtection="1">
      <protection locked="0"/>
    </xf>
    <xf numFmtId="0" fontId="0" fillId="0" borderId="11" xfId="0" applyBorder="1" applyAlignment="1" applyProtection="1">
      <protection locked="0"/>
    </xf>
    <xf numFmtId="0" fontId="6" fillId="0" borderId="9" xfId="0" applyFont="1" applyBorder="1" applyAlignment="1">
      <alignment vertical="top" wrapText="1"/>
    </xf>
    <xf numFmtId="0" fontId="6" fillId="0" borderId="0" xfId="0" applyFont="1" applyBorder="1" applyAlignment="1">
      <alignment horizontal="left"/>
    </xf>
    <xf numFmtId="0" fontId="6" fillId="0" borderId="13" xfId="0" applyFont="1" applyBorder="1" applyAlignment="1">
      <alignment horizontal="left"/>
    </xf>
    <xf numFmtId="0" fontId="6" fillId="0" borderId="7" xfId="0" applyFont="1" applyBorder="1" applyAlignment="1"/>
    <xf numFmtId="0" fontId="6" fillId="0" borderId="12" xfId="0" applyFont="1" applyBorder="1" applyAlignment="1"/>
    <xf numFmtId="0" fontId="0" fillId="0" borderId="12" xfId="0" applyBorder="1" applyAlignment="1"/>
    <xf numFmtId="0" fontId="0" fillId="0" borderId="15" xfId="0" applyBorder="1" applyAlignment="1"/>
    <xf numFmtId="0" fontId="6" fillId="0" borderId="0" xfId="0" applyFont="1" applyBorder="1" applyAlignment="1">
      <alignment horizontal="left" vertical="top"/>
    </xf>
    <xf numFmtId="0" fontId="0" fillId="0" borderId="0" xfId="0" applyAlignment="1">
      <alignment horizontal="left" vertical="top"/>
    </xf>
    <xf numFmtId="0" fontId="0" fillId="0" borderId="13" xfId="0" applyBorder="1" applyAlignment="1">
      <alignment horizontal="left" vertical="top"/>
    </xf>
    <xf numFmtId="0" fontId="5" fillId="0" borderId="20" xfId="0" applyFont="1" applyBorder="1" applyAlignment="1">
      <alignment horizontal="left" vertical="top"/>
    </xf>
    <xf numFmtId="0" fontId="0" fillId="0" borderId="11" xfId="0" applyBorder="1" applyAlignment="1">
      <alignment horizontal="left" vertical="top"/>
    </xf>
    <xf numFmtId="0" fontId="0" fillId="0" borderId="0" xfId="0" applyAlignment="1">
      <alignment vertical="top"/>
    </xf>
    <xf numFmtId="0" fontId="0" fillId="0" borderId="13" xfId="0" applyBorder="1" applyAlignment="1">
      <alignment vertical="top"/>
    </xf>
    <xf numFmtId="0" fontId="4" fillId="0" borderId="5"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6" fillId="0" borderId="5" xfId="0" applyFont="1" applyBorder="1" applyAlignment="1">
      <alignment vertical="top"/>
    </xf>
    <xf numFmtId="0" fontId="0" fillId="0" borderId="7" xfId="0" applyBorder="1" applyAlignment="1">
      <alignment vertical="top"/>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5" fillId="0" borderId="9"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7" xfId="0" applyFont="1" applyBorder="1" applyAlignment="1">
      <alignment vertical="top" wrapText="1"/>
    </xf>
    <xf numFmtId="0" fontId="6" fillId="0" borderId="12" xfId="0" applyFont="1" applyBorder="1" applyAlignment="1">
      <alignment vertical="top" wrapText="1"/>
    </xf>
    <xf numFmtId="0" fontId="0" fillId="0" borderId="15" xfId="0" applyBorder="1" applyAlignment="1">
      <alignment vertical="top" wrapText="1"/>
    </xf>
    <xf numFmtId="0" fontId="6" fillId="0" borderId="9" xfId="0" applyFont="1" applyBorder="1" applyAlignment="1">
      <alignment horizontal="left" vertical="top" wrapText="1"/>
    </xf>
    <xf numFmtId="0" fontId="5" fillId="0" borderId="10"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0" fillId="0" borderId="17"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0" xfId="0" applyBorder="1" applyAlignment="1"/>
    <xf numFmtId="0" fontId="6" fillId="0" borderId="7" xfId="0" applyFont="1" applyBorder="1" applyAlignment="1">
      <alignment horizontal="left" vertical="top" wrapText="1"/>
    </xf>
    <xf numFmtId="0" fontId="6" fillId="0" borderId="12" xfId="0" quotePrefix="1" applyFont="1" applyBorder="1" applyAlignment="1">
      <alignment horizontal="left" vertical="top" wrapText="1"/>
    </xf>
    <xf numFmtId="0" fontId="0" fillId="0" borderId="12" xfId="0" applyBorder="1" applyAlignment="1">
      <alignment vertical="top" wrapText="1"/>
    </xf>
    <xf numFmtId="0" fontId="5" fillId="0" borderId="10"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5" fillId="0" borderId="22" xfId="0" applyFont="1" applyBorder="1" applyAlignment="1">
      <alignment vertical="top"/>
    </xf>
    <xf numFmtId="0" fontId="0" fillId="0" borderId="5" xfId="0" applyBorder="1" applyAlignment="1">
      <alignment vertical="top"/>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6" fillId="0" borderId="16" xfId="0" quotePrefix="1" applyFont="1" applyBorder="1" applyAlignment="1">
      <alignment horizontal="left" vertical="top" wrapText="1"/>
    </xf>
    <xf numFmtId="0" fontId="5" fillId="0" borderId="7"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5" xfId="0" applyBorder="1" applyAlignment="1" applyProtection="1">
      <alignment vertical="top" wrapText="1"/>
      <protection locked="0"/>
    </xf>
    <xf numFmtId="0" fontId="6" fillId="0" borderId="0" xfId="0" applyFont="1" applyBorder="1" applyAlignment="1">
      <alignment vertical="top" wrapText="1"/>
    </xf>
    <xf numFmtId="0" fontId="0" fillId="0" borderId="0" xfId="0" applyBorder="1" applyAlignment="1">
      <alignment vertical="top"/>
    </xf>
    <xf numFmtId="0" fontId="0" fillId="0" borderId="0" xfId="0" applyAlignment="1">
      <alignment horizontal="left"/>
    </xf>
    <xf numFmtId="0" fontId="0" fillId="0" borderId="13" xfId="0" applyBorder="1" applyAlignment="1">
      <alignment horizontal="left"/>
    </xf>
    <xf numFmtId="0" fontId="6" fillId="0" borderId="0" xfId="0" applyFont="1" applyBorder="1" applyAlignment="1">
      <alignment vertical="top"/>
    </xf>
    <xf numFmtId="0" fontId="5" fillId="0" borderId="0" xfId="0" applyFont="1" applyAlignment="1">
      <alignment vertical="top"/>
    </xf>
    <xf numFmtId="0" fontId="5" fillId="0" borderId="13" xfId="0" applyFont="1" applyBorder="1" applyAlignment="1">
      <alignment vertical="top"/>
    </xf>
    <xf numFmtId="0" fontId="5" fillId="0" borderId="0" xfId="0" applyFont="1" applyBorder="1" applyAlignment="1">
      <alignment vertical="top"/>
    </xf>
    <xf numFmtId="0" fontId="5" fillId="0" borderId="17" xfId="0" applyFont="1" applyBorder="1" applyAlignment="1" applyProtection="1">
      <alignment wrapText="1"/>
      <protection locked="0"/>
    </xf>
    <xf numFmtId="0" fontId="0" fillId="0" borderId="17" xfId="0" applyBorder="1" applyAlignment="1" applyProtection="1">
      <alignment wrapText="1"/>
      <protection locked="0"/>
    </xf>
    <xf numFmtId="0" fontId="0" fillId="0" borderId="14" xfId="0" applyBorder="1" applyAlignment="1" applyProtection="1">
      <alignment wrapText="1"/>
      <protection locked="0"/>
    </xf>
    <xf numFmtId="0" fontId="5" fillId="0" borderId="20" xfId="0" applyNumberFormat="1" applyFont="1" applyBorder="1" applyAlignment="1">
      <alignment horizontal="left" vertical="top" wrapText="1"/>
    </xf>
    <xf numFmtId="0" fontId="0" fillId="0" borderId="11" xfId="0" applyBorder="1" applyAlignment="1">
      <alignment horizontal="left" vertical="top" wrapText="1"/>
    </xf>
    <xf numFmtId="0" fontId="7" fillId="0" borderId="10" xfId="1" applyFont="1" applyBorder="1" applyAlignment="1">
      <alignment horizontal="right"/>
    </xf>
    <xf numFmtId="164" fontId="7" fillId="0" borderId="14" xfId="1" applyNumberFormat="1" applyFont="1" applyBorder="1" applyAlignment="1">
      <alignment horizontal="right"/>
    </xf>
    <xf numFmtId="0" fontId="1" fillId="0" borderId="0" xfId="1"/>
    <xf numFmtId="0" fontId="1" fillId="0" borderId="7" xfId="1" applyBorder="1"/>
    <xf numFmtId="0" fontId="2" fillId="2" borderId="4" xfId="1" applyFont="1" applyFill="1" applyBorder="1" applyAlignment="1">
      <alignment horizontal="center" vertical="center" wrapText="1"/>
    </xf>
    <xf numFmtId="0" fontId="4" fillId="0" borderId="4" xfId="1" applyFont="1" applyBorder="1"/>
    <xf numFmtId="0" fontId="4" fillId="0" borderId="4" xfId="1" applyFont="1" applyBorder="1" applyAlignment="1">
      <alignment horizontal="center"/>
    </xf>
    <xf numFmtId="0" fontId="4" fillId="0" borderId="9" xfId="1" applyFont="1" applyBorder="1" applyAlignment="1">
      <alignment vertical="top" wrapText="1"/>
    </xf>
    <xf numFmtId="0" fontId="4" fillId="0" borderId="9" xfId="1" applyFont="1" applyBorder="1" applyAlignment="1">
      <alignment vertical="top"/>
    </xf>
    <xf numFmtId="0" fontId="5" fillId="0" borderId="29" xfId="1" applyFont="1" applyBorder="1" applyAlignment="1">
      <alignment horizontal="left"/>
    </xf>
    <xf numFmtId="0" fontId="4" fillId="0" borderId="7" xfId="1" applyFont="1" applyBorder="1" applyAlignment="1">
      <alignment vertical="top"/>
    </xf>
    <xf numFmtId="0" fontId="5" fillId="0" borderId="28" xfId="1" applyFont="1" applyBorder="1"/>
    <xf numFmtId="0" fontId="10" fillId="0" borderId="29" xfId="1" quotePrefix="1" applyFont="1" applyBorder="1" applyAlignment="1">
      <alignment horizontal="center"/>
    </xf>
    <xf numFmtId="0" fontId="11" fillId="0" borderId="26" xfId="1" applyFont="1" applyFill="1" applyBorder="1" applyAlignment="1">
      <alignment vertical="center" wrapText="1"/>
    </xf>
    <xf numFmtId="49" fontId="10" fillId="0" borderId="29" xfId="1" quotePrefix="1" applyNumberFormat="1" applyFont="1" applyBorder="1" applyAlignment="1" applyProtection="1">
      <alignment horizontal="center" vertical="center"/>
      <protection locked="0"/>
    </xf>
    <xf numFmtId="0" fontId="5" fillId="0" borderId="37" xfId="1" applyFont="1" applyFill="1" applyBorder="1" applyAlignment="1">
      <alignment horizontal="left" vertical="center" wrapText="1"/>
    </xf>
    <xf numFmtId="0" fontId="11" fillId="0" borderId="37" xfId="1" applyFont="1" applyFill="1" applyBorder="1" applyAlignment="1">
      <alignment vertical="center" wrapText="1"/>
    </xf>
    <xf numFmtId="0" fontId="1" fillId="0" borderId="8" xfId="1" applyFont="1" applyBorder="1"/>
    <xf numFmtId="0" fontId="1" fillId="0" borderId="38" xfId="1" applyBorder="1"/>
    <xf numFmtId="0" fontId="13" fillId="0" borderId="8" xfId="1" quotePrefix="1" applyFont="1" applyBorder="1"/>
    <xf numFmtId="0" fontId="1" fillId="0" borderId="13" xfId="1" applyFont="1" applyBorder="1"/>
    <xf numFmtId="0" fontId="13" fillId="0" borderId="10" xfId="1" quotePrefix="1" applyFont="1" applyBorder="1"/>
    <xf numFmtId="0" fontId="1" fillId="0" borderId="14" xfId="1" applyFont="1" applyBorder="1"/>
    <xf numFmtId="0" fontId="3" fillId="0" borderId="0" xfId="1" applyFo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4116" name="Picture 1" descr="heinzred logo"/>
        <xdr:cNvPicPr>
          <a:picLocks noChangeAspect="1" noChangeArrowheads="1"/>
        </xdr:cNvPicPr>
      </xdr:nvPicPr>
      <xdr:blipFill>
        <a:blip xmlns:r="http://schemas.openxmlformats.org/officeDocument/2006/relationships" r:embed="rId1" cstate="print"/>
        <a:srcRect/>
        <a:stretch>
          <a:fillRect/>
        </a:stretch>
      </xdr:blipFill>
      <xdr:spPr bwMode="auto">
        <a:xfrm>
          <a:off x="238125" y="228600"/>
          <a:ext cx="1847850"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1043" name="Picture 2" descr="heinzred logo"/>
        <xdr:cNvPicPr>
          <a:picLocks noChangeAspect="1" noChangeArrowheads="1"/>
        </xdr:cNvPicPr>
      </xdr:nvPicPr>
      <xdr:blipFill>
        <a:blip xmlns:r="http://schemas.openxmlformats.org/officeDocument/2006/relationships" r:embed="rId1" cstate="print"/>
        <a:srcRect/>
        <a:stretch>
          <a:fillRect/>
        </a:stretch>
      </xdr:blipFill>
      <xdr:spPr bwMode="auto">
        <a:xfrm>
          <a:off x="238125" y="228600"/>
          <a:ext cx="1847850" cy="752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425450</xdr:colOff>
      <xdr:row>1</xdr:row>
      <xdr:rowOff>38100</xdr:rowOff>
    </xdr:from>
    <xdr:to>
      <xdr:col>0</xdr:col>
      <xdr:colOff>2273300</xdr:colOff>
      <xdr:row>1</xdr:row>
      <xdr:rowOff>793750</xdr:rowOff>
    </xdr:to>
    <xdr:pic>
      <xdr:nvPicPr>
        <xdr:cNvPr id="5127" name="Picture 1" descr="heinzred logo"/>
        <xdr:cNvPicPr>
          <a:picLocks noChangeAspect="1" noChangeArrowheads="1"/>
        </xdr:cNvPicPr>
      </xdr:nvPicPr>
      <xdr:blipFill>
        <a:blip xmlns:r="http://schemas.openxmlformats.org/officeDocument/2006/relationships" r:embed="rId1" cstate="print"/>
        <a:srcRect/>
        <a:stretch>
          <a:fillRect/>
        </a:stretch>
      </xdr:blipFill>
      <xdr:spPr bwMode="auto">
        <a:xfrm>
          <a:off x="425450" y="241300"/>
          <a:ext cx="1847850" cy="755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1</xdr:row>
      <xdr:rowOff>9525</xdr:rowOff>
    </xdr:from>
    <xdr:to>
      <xdr:col>0</xdr:col>
      <xdr:colOff>2047875</xdr:colOff>
      <xdr:row>1</xdr:row>
      <xdr:rowOff>762000</xdr:rowOff>
    </xdr:to>
    <xdr:pic>
      <xdr:nvPicPr>
        <xdr:cNvPr id="2" name="Picture 1" descr="heinzre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09550"/>
          <a:ext cx="1847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view="pageBreakPreview" zoomScale="75" zoomScaleNormal="100" zoomScaleSheetLayoutView="75" workbookViewId="0">
      <selection activeCell="B3" sqref="B3:E3"/>
    </sheetView>
  </sheetViews>
  <sheetFormatPr defaultRowHeight="12.75"/>
  <cols>
    <col min="1" max="1" width="46.140625" style="51" customWidth="1"/>
    <col min="2" max="2" width="23.7109375" style="51" customWidth="1"/>
    <col min="3" max="3" width="23.85546875" style="51" customWidth="1"/>
    <col min="4" max="5" width="23.7109375" style="51" customWidth="1"/>
    <col min="6" max="16384" width="9.140625" style="51"/>
  </cols>
  <sheetData>
    <row r="1" spans="1:5" ht="15.75" thickBot="1">
      <c r="B1" s="168"/>
      <c r="C1" s="168"/>
      <c r="D1" s="52" t="s">
        <v>125</v>
      </c>
      <c r="E1" s="53">
        <v>41598</v>
      </c>
    </row>
    <row r="2" spans="1:5" ht="66" customHeight="1" thickBot="1">
      <c r="A2" s="54"/>
      <c r="B2" s="182" t="s">
        <v>30</v>
      </c>
      <c r="C2" s="183"/>
      <c r="D2" s="184"/>
      <c r="E2" s="185"/>
    </row>
    <row r="3" spans="1:5" ht="18.75" customHeight="1" thickBot="1">
      <c r="A3" s="55" t="s">
        <v>47</v>
      </c>
      <c r="B3" s="186" t="s">
        <v>192</v>
      </c>
      <c r="C3" s="187"/>
      <c r="D3" s="159"/>
      <c r="E3" s="160"/>
    </row>
    <row r="4" spans="1:5" ht="18.75" customHeight="1" thickBot="1">
      <c r="A4" s="55" t="s">
        <v>31</v>
      </c>
      <c r="B4" s="169" t="s">
        <v>197</v>
      </c>
      <c r="C4" s="170"/>
      <c r="D4" s="163"/>
      <c r="E4" s="164"/>
    </row>
    <row r="5" spans="1:5" ht="18.75" customHeight="1" thickBot="1">
      <c r="A5" s="55" t="s">
        <v>55</v>
      </c>
      <c r="B5" s="169" t="s">
        <v>172</v>
      </c>
      <c r="C5" s="170"/>
      <c r="D5" s="163"/>
      <c r="E5" s="164"/>
    </row>
    <row r="6" spans="1:5" ht="65.25" customHeight="1" thickBot="1">
      <c r="A6" s="55" t="s">
        <v>3</v>
      </c>
      <c r="B6" s="134" t="s">
        <v>178</v>
      </c>
      <c r="C6" s="128" t="s">
        <v>193</v>
      </c>
      <c r="D6" s="57" t="s">
        <v>164</v>
      </c>
      <c r="E6" s="129" t="s">
        <v>196</v>
      </c>
    </row>
    <row r="7" spans="1:5" ht="83.25" customHeight="1" thickBot="1">
      <c r="A7" s="55" t="s">
        <v>32</v>
      </c>
      <c r="B7" s="161" t="s">
        <v>198</v>
      </c>
      <c r="C7" s="162"/>
      <c r="D7" s="162"/>
      <c r="E7" s="172"/>
    </row>
    <row r="8" spans="1:5" ht="18.75" customHeight="1">
      <c r="A8" s="59" t="s">
        <v>35</v>
      </c>
      <c r="B8" s="173" t="s">
        <v>2</v>
      </c>
      <c r="C8" s="174"/>
      <c r="D8" s="175" t="s">
        <v>153</v>
      </c>
      <c r="E8" s="176"/>
    </row>
    <row r="9" spans="1:5" ht="18.75" customHeight="1">
      <c r="A9" s="60" t="s">
        <v>33</v>
      </c>
      <c r="B9" s="127" t="s">
        <v>195</v>
      </c>
      <c r="C9" s="56" t="s">
        <v>76</v>
      </c>
      <c r="D9" s="149"/>
      <c r="E9" s="63" t="s">
        <v>76</v>
      </c>
    </row>
    <row r="10" spans="1:5" ht="18.75" customHeight="1">
      <c r="A10" s="60" t="s">
        <v>34</v>
      </c>
      <c r="B10" s="118">
        <v>0.9</v>
      </c>
      <c r="C10" s="56" t="s">
        <v>16</v>
      </c>
      <c r="D10" s="119"/>
      <c r="E10" s="63" t="s">
        <v>16</v>
      </c>
    </row>
    <row r="11" spans="1:5" ht="18.75" customHeight="1">
      <c r="A11" s="60" t="s">
        <v>48</v>
      </c>
      <c r="B11" s="148">
        <v>3</v>
      </c>
      <c r="C11" s="56" t="s">
        <v>16</v>
      </c>
      <c r="D11" s="119"/>
      <c r="E11" s="63" t="s">
        <v>16</v>
      </c>
    </row>
    <row r="12" spans="1:5" ht="18.75" customHeight="1">
      <c r="A12" s="60" t="s">
        <v>49</v>
      </c>
      <c r="B12" s="61">
        <v>2.9</v>
      </c>
      <c r="C12" s="99" t="s">
        <v>16</v>
      </c>
      <c r="D12" s="119"/>
      <c r="E12" s="63" t="s">
        <v>16</v>
      </c>
    </row>
    <row r="13" spans="1:5" ht="18.75" customHeight="1">
      <c r="A13" s="60" t="s">
        <v>36</v>
      </c>
      <c r="B13" s="118">
        <v>72</v>
      </c>
      <c r="C13" s="56" t="s">
        <v>16</v>
      </c>
      <c r="D13" s="145"/>
      <c r="E13" s="63" t="s">
        <v>16</v>
      </c>
    </row>
    <row r="14" spans="1:5" ht="18.75" customHeight="1">
      <c r="A14" s="60" t="s">
        <v>50</v>
      </c>
      <c r="B14" s="61">
        <v>8.6</v>
      </c>
      <c r="C14" s="99" t="s">
        <v>16</v>
      </c>
      <c r="D14" s="119"/>
      <c r="E14" s="63" t="s">
        <v>16</v>
      </c>
    </row>
    <row r="15" spans="1:5" ht="18.75" customHeight="1">
      <c r="A15" s="60" t="s">
        <v>51</v>
      </c>
      <c r="B15" s="147" t="s">
        <v>154</v>
      </c>
      <c r="C15" s="56" t="s">
        <v>16</v>
      </c>
      <c r="D15" s="62"/>
      <c r="E15" s="63" t="s">
        <v>16</v>
      </c>
    </row>
    <row r="16" spans="1:5" ht="18.75" customHeight="1" thickBot="1">
      <c r="A16" s="64" t="s">
        <v>52</v>
      </c>
      <c r="B16" s="121">
        <v>0.6</v>
      </c>
      <c r="C16" s="65" t="s">
        <v>16</v>
      </c>
      <c r="D16" s="120"/>
      <c r="E16" s="66" t="s">
        <v>16</v>
      </c>
    </row>
    <row r="17" spans="1:5" ht="63.75" customHeight="1" thickBot="1">
      <c r="A17" s="67" t="s">
        <v>37</v>
      </c>
      <c r="B17" s="161" t="s">
        <v>212</v>
      </c>
      <c r="C17" s="171"/>
      <c r="D17" s="163"/>
      <c r="E17" s="164"/>
    </row>
    <row r="18" spans="1:5" ht="63.75" customHeight="1" thickBot="1">
      <c r="A18" s="68" t="s">
        <v>38</v>
      </c>
      <c r="B18" s="161" t="s">
        <v>165</v>
      </c>
      <c r="C18" s="162"/>
      <c r="D18" s="163"/>
      <c r="E18" s="164"/>
    </row>
    <row r="19" spans="1:5" ht="18.75" customHeight="1">
      <c r="A19" s="68" t="s">
        <v>39</v>
      </c>
      <c r="B19" s="188"/>
      <c r="C19" s="189"/>
      <c r="D19" s="189"/>
      <c r="E19" s="190"/>
    </row>
    <row r="20" spans="1:5" ht="18.75" customHeight="1">
      <c r="A20" s="69" t="s">
        <v>40</v>
      </c>
      <c r="B20" s="127" t="s">
        <v>171</v>
      </c>
      <c r="C20" s="193" t="s">
        <v>145</v>
      </c>
      <c r="D20" s="194"/>
      <c r="E20" s="195"/>
    </row>
    <row r="21" spans="1:5" ht="18.75" customHeight="1">
      <c r="A21" s="69" t="s">
        <v>41</v>
      </c>
      <c r="B21" s="61" t="s">
        <v>156</v>
      </c>
      <c r="C21" s="193" t="s">
        <v>145</v>
      </c>
      <c r="D21" s="194"/>
      <c r="E21" s="195"/>
    </row>
    <row r="22" spans="1:5" ht="18" customHeight="1">
      <c r="A22" s="69" t="s">
        <v>146</v>
      </c>
      <c r="B22" s="61" t="s">
        <v>155</v>
      </c>
      <c r="C22" s="193" t="s">
        <v>148</v>
      </c>
      <c r="D22" s="194"/>
      <c r="E22" s="195"/>
    </row>
    <row r="23" spans="1:5" ht="18">
      <c r="A23" s="152" t="s">
        <v>205</v>
      </c>
      <c r="B23" s="127" t="s">
        <v>206</v>
      </c>
      <c r="C23" s="208" t="s">
        <v>207</v>
      </c>
      <c r="D23" s="194"/>
      <c r="E23" s="195"/>
    </row>
    <row r="24" spans="1:5" ht="18">
      <c r="A24" s="69" t="s">
        <v>71</v>
      </c>
      <c r="B24" s="110" t="s">
        <v>163</v>
      </c>
      <c r="C24" s="205" t="s">
        <v>145</v>
      </c>
      <c r="D24" s="206"/>
      <c r="E24" s="195"/>
    </row>
    <row r="25" spans="1:5" ht="18" customHeight="1" thickBot="1">
      <c r="A25" s="109"/>
      <c r="B25" s="122"/>
      <c r="C25" s="196"/>
      <c r="D25" s="197"/>
      <c r="E25" s="198"/>
    </row>
    <row r="26" spans="1:5" ht="18" customHeight="1">
      <c r="A26" s="75" t="s">
        <v>42</v>
      </c>
      <c r="B26" s="199"/>
      <c r="C26" s="200"/>
      <c r="D26" s="201"/>
      <c r="E26" s="192"/>
    </row>
    <row r="27" spans="1:5" ht="18" customHeight="1">
      <c r="A27" s="71" t="s">
        <v>75</v>
      </c>
      <c r="B27" s="83"/>
      <c r="C27" s="177" t="s">
        <v>85</v>
      </c>
      <c r="D27" s="178"/>
      <c r="E27" s="179"/>
    </row>
    <row r="28" spans="1:5" ht="18" customHeight="1">
      <c r="A28" s="71" t="s">
        <v>69</v>
      </c>
      <c r="B28" s="84" t="s">
        <v>202</v>
      </c>
      <c r="C28" s="177" t="s">
        <v>85</v>
      </c>
      <c r="D28" s="178"/>
      <c r="E28" s="179"/>
    </row>
    <row r="29" spans="1:5" ht="18" customHeight="1">
      <c r="A29" s="71" t="s">
        <v>0</v>
      </c>
      <c r="B29" s="84" t="s">
        <v>200</v>
      </c>
      <c r="C29" s="165"/>
      <c r="D29" s="191"/>
      <c r="E29" s="192"/>
    </row>
    <row r="30" spans="1:5" ht="18.75" customHeight="1">
      <c r="A30" s="71" t="s">
        <v>74</v>
      </c>
      <c r="B30" s="84"/>
      <c r="C30" s="165" t="s">
        <v>86</v>
      </c>
      <c r="D30" s="180"/>
      <c r="E30" s="181"/>
    </row>
    <row r="31" spans="1:5" ht="18.75" customHeight="1" thickBot="1">
      <c r="A31" s="71" t="s">
        <v>141</v>
      </c>
      <c r="B31" s="84" t="s">
        <v>201</v>
      </c>
      <c r="C31" s="165" t="s">
        <v>85</v>
      </c>
      <c r="D31" s="166"/>
      <c r="E31" s="167"/>
    </row>
    <row r="32" spans="1:5" ht="18.75" customHeight="1">
      <c r="A32" s="67" t="s">
        <v>44</v>
      </c>
      <c r="B32" s="31" t="s">
        <v>81</v>
      </c>
      <c r="C32" s="85" t="s">
        <v>142</v>
      </c>
      <c r="D32" s="74" t="s">
        <v>83</v>
      </c>
      <c r="E32" s="25" t="s">
        <v>142</v>
      </c>
    </row>
    <row r="33" spans="1:5" ht="18.75" customHeight="1">
      <c r="A33" s="98"/>
      <c r="B33" s="69" t="s">
        <v>82</v>
      </c>
      <c r="C33" s="97" t="s">
        <v>142</v>
      </c>
      <c r="D33" s="100" t="s">
        <v>84</v>
      </c>
      <c r="E33" s="123" t="s">
        <v>142</v>
      </c>
    </row>
    <row r="34" spans="1:5" ht="39.75" customHeight="1" thickBot="1">
      <c r="A34" s="75"/>
      <c r="B34" s="70"/>
      <c r="C34" s="96"/>
      <c r="D34" s="101" t="s">
        <v>150</v>
      </c>
      <c r="E34" s="124" t="s">
        <v>142</v>
      </c>
    </row>
    <row r="35" spans="1:5" ht="36.75" customHeight="1" thickBot="1">
      <c r="A35" s="76" t="s">
        <v>29</v>
      </c>
      <c r="B35" s="157" t="s">
        <v>43</v>
      </c>
      <c r="C35" s="158"/>
      <c r="D35" s="159"/>
      <c r="E35" s="160"/>
    </row>
    <row r="36" spans="1:5" ht="93.75" customHeight="1" thickBot="1">
      <c r="A36" s="76" t="s">
        <v>45</v>
      </c>
      <c r="B36" s="161" t="s">
        <v>204</v>
      </c>
      <c r="C36" s="162"/>
      <c r="D36" s="163"/>
      <c r="E36" s="164"/>
    </row>
    <row r="37" spans="1:5" ht="36" customHeight="1" thickBot="1">
      <c r="A37" s="76" t="s">
        <v>46</v>
      </c>
      <c r="B37" s="58">
        <v>12</v>
      </c>
      <c r="C37" s="77" t="s">
        <v>88</v>
      </c>
      <c r="D37" s="207" t="s">
        <v>181</v>
      </c>
      <c r="E37" s="164"/>
    </row>
    <row r="38" spans="1:5" ht="18.75" customHeight="1">
      <c r="A38" s="154" t="s">
        <v>53</v>
      </c>
      <c r="B38" s="78"/>
      <c r="C38" s="79" t="s">
        <v>57</v>
      </c>
      <c r="D38" s="79" t="s">
        <v>60</v>
      </c>
      <c r="E38" s="80" t="s">
        <v>61</v>
      </c>
    </row>
    <row r="39" spans="1:5" ht="36" customHeight="1">
      <c r="A39" s="155"/>
      <c r="B39" s="72" t="s">
        <v>65</v>
      </c>
      <c r="C39" s="111" t="s">
        <v>173</v>
      </c>
      <c r="D39" s="111" t="s">
        <v>174</v>
      </c>
      <c r="E39" s="113" t="s">
        <v>160</v>
      </c>
    </row>
    <row r="40" spans="1:5" ht="18.75" customHeight="1">
      <c r="A40" s="155"/>
      <c r="B40" s="72" t="s">
        <v>63</v>
      </c>
      <c r="C40" s="114" t="s">
        <v>168</v>
      </c>
      <c r="D40" s="114" t="s">
        <v>166</v>
      </c>
      <c r="E40" s="115" t="s">
        <v>161</v>
      </c>
    </row>
    <row r="41" spans="1:5" ht="32.25" customHeight="1">
      <c r="A41" s="155"/>
      <c r="B41" s="72" t="s">
        <v>64</v>
      </c>
      <c r="C41" s="130" t="s">
        <v>175</v>
      </c>
      <c r="D41" s="114" t="s">
        <v>167</v>
      </c>
      <c r="E41" s="115" t="s">
        <v>162</v>
      </c>
    </row>
    <row r="42" spans="1:5" ht="18.75" customHeight="1" thickBot="1">
      <c r="A42" s="156"/>
      <c r="B42" s="73" t="s">
        <v>67</v>
      </c>
      <c r="C42" s="116" t="s">
        <v>176</v>
      </c>
      <c r="D42" s="131">
        <v>1</v>
      </c>
      <c r="E42" s="117"/>
    </row>
    <row r="43" spans="1:5" ht="18.75" customHeight="1" thickBot="1">
      <c r="A43" s="76" t="s">
        <v>56</v>
      </c>
      <c r="B43" s="81" t="s">
        <v>87</v>
      </c>
      <c r="C43" s="202" t="s">
        <v>157</v>
      </c>
      <c r="D43" s="203"/>
      <c r="E43" s="204"/>
    </row>
    <row r="44" spans="1:5" ht="18.75" thickBot="1">
      <c r="A44" s="76"/>
      <c r="B44" s="157" t="s">
        <v>77</v>
      </c>
      <c r="C44" s="158"/>
      <c r="D44" s="159"/>
      <c r="E44" s="160"/>
    </row>
  </sheetData>
  <mergeCells count="29">
    <mergeCell ref="B19:E19"/>
    <mergeCell ref="B44:E44"/>
    <mergeCell ref="C28:E28"/>
    <mergeCell ref="C29:E29"/>
    <mergeCell ref="C20:E20"/>
    <mergeCell ref="C25:E25"/>
    <mergeCell ref="B26:E26"/>
    <mergeCell ref="C21:E21"/>
    <mergeCell ref="C22:E22"/>
    <mergeCell ref="C43:E43"/>
    <mergeCell ref="C24:E24"/>
    <mergeCell ref="D37:E37"/>
    <mergeCell ref="C23:E23"/>
    <mergeCell ref="A38:A42"/>
    <mergeCell ref="B35:E35"/>
    <mergeCell ref="B36:E36"/>
    <mergeCell ref="C31:E31"/>
    <mergeCell ref="B1:C1"/>
    <mergeCell ref="B5:E5"/>
    <mergeCell ref="B17:E17"/>
    <mergeCell ref="B18:E18"/>
    <mergeCell ref="B7:E7"/>
    <mergeCell ref="B8:C8"/>
    <mergeCell ref="D8:E8"/>
    <mergeCell ref="C27:E27"/>
    <mergeCell ref="C30:E30"/>
    <mergeCell ref="B2:E2"/>
    <mergeCell ref="B3:E3"/>
    <mergeCell ref="B4:E4"/>
  </mergeCells>
  <phoneticPr fontId="0" type="noConversion"/>
  <pageMargins left="0.78740157480314965" right="0.23622047244094491" top="0.78740157480314965" bottom="0.78740157480314965" header="0.51181102362204722" footer="0.51181102362204722"/>
  <pageSetup paperSize="9" scale="61"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view="pageBreakPreview" zoomScale="75" zoomScaleNormal="75" zoomScaleSheetLayoutView="75" workbookViewId="0">
      <selection activeCell="B17" sqref="B17:E17"/>
    </sheetView>
  </sheetViews>
  <sheetFormatPr defaultRowHeight="12.75"/>
  <cols>
    <col min="1" max="1" width="46.140625" customWidth="1"/>
    <col min="2" max="2" width="23.7109375" customWidth="1"/>
    <col min="3" max="3" width="23.85546875" customWidth="1"/>
    <col min="4" max="4" width="23.7109375" customWidth="1"/>
    <col min="5" max="5" width="23.85546875" customWidth="1"/>
  </cols>
  <sheetData>
    <row r="1" spans="1:5" ht="15.75" thickBot="1">
      <c r="B1" s="209"/>
      <c r="C1" s="209"/>
      <c r="D1" s="47" t="s">
        <v>72</v>
      </c>
      <c r="E1" s="46">
        <f>IF('EN Com.Spec.'!E1=""," ",'EN Com.Spec.'!E1)</f>
        <v>41598</v>
      </c>
    </row>
    <row r="2" spans="1:5" ht="66" customHeight="1" thickBot="1">
      <c r="A2" s="1"/>
      <c r="B2" s="236" t="s">
        <v>4</v>
      </c>
      <c r="C2" s="237"/>
      <c r="D2" s="238"/>
      <c r="E2" s="239"/>
    </row>
    <row r="3" spans="1:5" ht="18.75" customHeight="1" thickBot="1">
      <c r="A3" s="3" t="s">
        <v>1</v>
      </c>
      <c r="B3" s="186" t="s">
        <v>194</v>
      </c>
      <c r="C3" s="187"/>
      <c r="D3" s="159"/>
      <c r="E3" s="160"/>
    </row>
    <row r="4" spans="1:5" ht="18.75" customHeight="1" thickBot="1">
      <c r="A4" s="3" t="s">
        <v>5</v>
      </c>
      <c r="B4" s="248" t="str">
        <f>IF('EN Com.Spec.'!B4:E4=""," ",'EN Com.Spec.'!B4:E4)</f>
        <v>71911500BE, 71911501NL, 71911503Nordics, 71911504 ES/PT</v>
      </c>
      <c r="C4" s="170"/>
      <c r="D4" s="163"/>
      <c r="E4" s="164"/>
    </row>
    <row r="5" spans="1:5" ht="18.75" customHeight="1" thickBot="1">
      <c r="A5" s="3" t="s">
        <v>54</v>
      </c>
      <c r="B5" s="248" t="str">
        <f>IF('EN Com.Spec.'!B5:E5=""," ",'EN Com.Spec.'!B5:E5)</f>
        <v>8x 875ml - 875g</v>
      </c>
      <c r="C5" s="170"/>
      <c r="D5" s="163"/>
      <c r="E5" s="164"/>
    </row>
    <row r="6" spans="1:5" ht="61.5" customHeight="1" thickBot="1">
      <c r="A6" s="3" t="s">
        <v>3</v>
      </c>
      <c r="B6" s="126" t="s">
        <v>177</v>
      </c>
      <c r="C6" s="132" t="str">
        <f>IF('EN Com.Spec.'!C6:F6=""," ",'EN Com.Spec.'!C6:F6)</f>
        <v>8715700417912 NL/BE
8715700417936 Nordic
8715700417981 ES/PT</v>
      </c>
      <c r="D6" s="125" t="s">
        <v>164</v>
      </c>
      <c r="E6" s="133" t="str">
        <f>IF('EN Com.Spec.'!E6:H6=""," ",'EN Com.Spec.'!E6:H6)</f>
        <v>8715700418087 NL
8715700418094 BE 8715700418117 Nordic 8715700418186 ES/PT</v>
      </c>
    </row>
    <row r="7" spans="1:5" ht="76.5" customHeight="1" thickBot="1">
      <c r="A7" s="3" t="s">
        <v>28</v>
      </c>
      <c r="B7" s="249" t="s">
        <v>199</v>
      </c>
      <c r="C7" s="250"/>
      <c r="D7" s="251"/>
      <c r="E7" s="252"/>
    </row>
    <row r="8" spans="1:5" ht="18.75" customHeight="1">
      <c r="A8" s="4" t="s">
        <v>6</v>
      </c>
      <c r="B8" s="234" t="s">
        <v>2</v>
      </c>
      <c r="C8" s="235"/>
      <c r="D8" s="151" t="s">
        <v>153</v>
      </c>
      <c r="E8" s="150"/>
    </row>
    <row r="9" spans="1:5" ht="18.75" customHeight="1">
      <c r="A9" s="5" t="s">
        <v>7</v>
      </c>
      <c r="B9" s="27" t="str">
        <f>IF('EN Com.Spec.'!B9=""," ",'EN Com.Spec.'!B9)</f>
        <v>2728 / 663</v>
      </c>
      <c r="C9" s="20" t="str">
        <f>'EN Com.Spec.'!C9:D9</f>
        <v>kJ / kcal</v>
      </c>
      <c r="D9" s="35" t="str">
        <f>IF('EN Com.Spec.'!D9=""," ",'EN Com.Spec.'!D9)</f>
        <v xml:space="preserve"> </v>
      </c>
      <c r="E9" s="21" t="str">
        <f>'EN Com.Spec.'!E9:F9</f>
        <v>kJ / kcal</v>
      </c>
    </row>
    <row r="10" spans="1:5" ht="18.75" customHeight="1">
      <c r="A10" s="5" t="s">
        <v>8</v>
      </c>
      <c r="B10" s="27">
        <f>IF('EN Com.Spec.'!B10=""," ",'EN Com.Spec.'!B10)</f>
        <v>0.9</v>
      </c>
      <c r="C10" s="20" t="str">
        <f>'EN Com.Spec.'!C10:D10</f>
        <v>g</v>
      </c>
      <c r="D10" s="35" t="str">
        <f>IF('EN Com.Spec.'!D10=""," ",'EN Com.Spec.'!D10)</f>
        <v xml:space="preserve"> </v>
      </c>
      <c r="E10" s="21" t="str">
        <f>'EN Com.Spec.'!E10:F10</f>
        <v>g</v>
      </c>
    </row>
    <row r="11" spans="1:5" ht="18.75" customHeight="1">
      <c r="A11" s="5" t="s">
        <v>9</v>
      </c>
      <c r="B11" s="27">
        <f>IF('EN Com.Spec.'!B11=""," ",'EN Com.Spec.'!B11)</f>
        <v>3</v>
      </c>
      <c r="C11" s="20" t="str">
        <f>'EN Com.Spec.'!C11:D11</f>
        <v>g</v>
      </c>
      <c r="D11" s="35" t="str">
        <f>IF('EN Com.Spec.'!D11=""," ",'EN Com.Spec.'!D11)</f>
        <v xml:space="preserve"> </v>
      </c>
      <c r="E11" s="21" t="str">
        <f>'EN Com.Spec.'!E11:F11</f>
        <v>g</v>
      </c>
    </row>
    <row r="12" spans="1:5" ht="18.75" customHeight="1">
      <c r="A12" s="5" t="s">
        <v>10</v>
      </c>
      <c r="B12" s="27">
        <f>IF('EN Com.Spec.'!B12=""," ",'EN Com.Spec.'!B12)</f>
        <v>2.9</v>
      </c>
      <c r="C12" s="20" t="str">
        <f>'EN Com.Spec.'!C12:D12</f>
        <v>g</v>
      </c>
      <c r="D12" s="35" t="str">
        <f>IF('EN Com.Spec.'!D12=""," ",'EN Com.Spec.'!D12)</f>
        <v xml:space="preserve"> </v>
      </c>
      <c r="E12" s="21" t="str">
        <f>'EN Com.Spec.'!E12:F12</f>
        <v>g</v>
      </c>
    </row>
    <row r="13" spans="1:5" ht="18.75" customHeight="1">
      <c r="A13" s="5" t="s">
        <v>11</v>
      </c>
      <c r="B13" s="27">
        <f>IF('EN Com.Spec.'!B13=""," ",'EN Com.Spec.'!B13)</f>
        <v>72</v>
      </c>
      <c r="C13" s="20" t="str">
        <f>'EN Com.Spec.'!C13:D13</f>
        <v>g</v>
      </c>
      <c r="D13" s="146" t="str">
        <f>IF('EN Com.Spec.'!D13=""," ",'EN Com.Spec.'!D13)</f>
        <v xml:space="preserve"> </v>
      </c>
      <c r="E13" s="21" t="str">
        <f>'EN Com.Spec.'!E13:F13</f>
        <v>g</v>
      </c>
    </row>
    <row r="14" spans="1:5" ht="18.75" customHeight="1">
      <c r="A14" s="5" t="s">
        <v>12</v>
      </c>
      <c r="B14" s="27">
        <f>IF('EN Com.Spec.'!B14=""," ",'EN Com.Spec.'!B14)</f>
        <v>8.6</v>
      </c>
      <c r="C14" s="20" t="str">
        <f>'EN Com.Spec.'!C14:D14</f>
        <v>g</v>
      </c>
      <c r="D14" s="35" t="str">
        <f>IF('EN Com.Spec.'!D14=""," ",'EN Com.Spec.'!D14)</f>
        <v xml:space="preserve"> </v>
      </c>
      <c r="E14" s="21" t="str">
        <f>'EN Com.Spec.'!E14:F14</f>
        <v>g</v>
      </c>
    </row>
    <row r="15" spans="1:5" ht="18.75" customHeight="1">
      <c r="A15" s="5" t="s">
        <v>13</v>
      </c>
      <c r="B15" s="27" t="str">
        <f>IF('EN Com.Spec.'!B15=""," ",'EN Com.Spec.'!B15)</f>
        <v>&lt; 0.1</v>
      </c>
      <c r="C15" s="20" t="str">
        <f>'EN Com.Spec.'!C15:D15</f>
        <v>g</v>
      </c>
      <c r="D15" s="35" t="str">
        <f>IF('EN Com.Spec.'!D15=""," ",'EN Com.Spec.'!D15)</f>
        <v xml:space="preserve"> </v>
      </c>
      <c r="E15" s="21" t="str">
        <f>'EN Com.Spec.'!E15:F15</f>
        <v>g</v>
      </c>
    </row>
    <row r="16" spans="1:5" ht="18.75" customHeight="1" thickBot="1">
      <c r="A16" s="6" t="s">
        <v>14</v>
      </c>
      <c r="B16" s="27">
        <f>IF('EN Com.Spec.'!B16=""," ",'EN Com.Spec.'!B16)</f>
        <v>0.6</v>
      </c>
      <c r="C16" s="37" t="str">
        <f>'EN Com.Spec.'!C16:D16</f>
        <v>g</v>
      </c>
      <c r="D16" s="38" t="str">
        <f>IF('EN Com.Spec.'!D16=""," ",'EN Com.Spec.'!D16)</f>
        <v xml:space="preserve"> </v>
      </c>
      <c r="E16" s="22" t="str">
        <f>'EN Com.Spec.'!E16:F16</f>
        <v>g</v>
      </c>
    </row>
    <row r="17" spans="1:5" ht="84" customHeight="1" thickBot="1">
      <c r="A17" s="7" t="s">
        <v>22</v>
      </c>
      <c r="B17" s="240" t="s">
        <v>213</v>
      </c>
      <c r="C17" s="241"/>
      <c r="D17" s="242"/>
      <c r="E17" s="243"/>
    </row>
    <row r="18" spans="1:5" ht="64.5" customHeight="1" thickBot="1">
      <c r="A18" s="8" t="s">
        <v>20</v>
      </c>
      <c r="B18" s="240" t="s">
        <v>185</v>
      </c>
      <c r="C18" s="244"/>
      <c r="D18" s="242"/>
      <c r="E18" s="243"/>
    </row>
    <row r="19" spans="1:5" ht="18.75" customHeight="1">
      <c r="A19" s="8" t="s">
        <v>21</v>
      </c>
      <c r="B19" s="245"/>
      <c r="C19" s="246"/>
      <c r="D19" s="246"/>
      <c r="E19" s="247"/>
    </row>
    <row r="20" spans="1:5" ht="18.75" customHeight="1">
      <c r="A20" s="9" t="s">
        <v>15</v>
      </c>
      <c r="B20" s="61" t="str">
        <f>'EN Com.Spec.'!B20</f>
        <v>&lt; 1.000</v>
      </c>
      <c r="C20" s="224" t="s">
        <v>147</v>
      </c>
      <c r="D20" s="225"/>
      <c r="E20" s="226"/>
    </row>
    <row r="21" spans="1:5" ht="18.75" customHeight="1">
      <c r="A21" s="9" t="s">
        <v>19</v>
      </c>
      <c r="B21" s="61" t="str">
        <f>'EN Com.Spec.'!B21</f>
        <v>&lt; 100</v>
      </c>
      <c r="C21" s="224" t="s">
        <v>147</v>
      </c>
      <c r="D21" s="225"/>
      <c r="E21" s="226"/>
    </row>
    <row r="22" spans="1:5" ht="18" customHeight="1">
      <c r="A22" s="9" t="s">
        <v>146</v>
      </c>
      <c r="B22" s="61" t="str">
        <f>'EN Com.Spec.'!B22</f>
        <v>&lt; 50</v>
      </c>
      <c r="C22" s="193" t="s">
        <v>149</v>
      </c>
      <c r="D22" s="194"/>
      <c r="E22" s="195"/>
    </row>
    <row r="23" spans="1:5" s="51" customFormat="1" ht="18">
      <c r="A23" s="29" t="s">
        <v>208</v>
      </c>
      <c r="B23" s="127" t="str">
        <f>IF('EN Com.Spec.'!B23=""," ",(IF('EN Com.Spec.'!B23="absent","afwezig",'EN Com.Spec.'!B23)))</f>
        <v>afwezig</v>
      </c>
      <c r="C23" s="208" t="s">
        <v>207</v>
      </c>
      <c r="D23" s="194"/>
      <c r="E23" s="195"/>
    </row>
    <row r="24" spans="1:5" ht="18" customHeight="1">
      <c r="A24" s="9" t="s">
        <v>70</v>
      </c>
      <c r="B24" s="61" t="str">
        <f>'EN Com.Spec.'!B24</f>
        <v>&lt; 10</v>
      </c>
      <c r="C24" s="193" t="s">
        <v>147</v>
      </c>
      <c r="D24" s="229"/>
      <c r="E24" s="230"/>
    </row>
    <row r="25" spans="1:5" ht="24" customHeight="1" thickBot="1">
      <c r="A25" s="9"/>
      <c r="B25" s="27"/>
      <c r="C25" s="210"/>
      <c r="D25" s="211"/>
      <c r="E25" s="212"/>
    </row>
    <row r="26" spans="1:5" ht="18" customHeight="1">
      <c r="A26" s="7" t="s">
        <v>18</v>
      </c>
      <c r="B26" s="220"/>
      <c r="C26" s="221"/>
      <c r="D26" s="222"/>
      <c r="E26" s="223"/>
    </row>
    <row r="27" spans="1:5" ht="18" customHeight="1">
      <c r="A27" s="2" t="s">
        <v>73</v>
      </c>
      <c r="B27" s="27" t="str">
        <f>IF('EN Com.Spec.'!B27=""," ",'EN Com.Spec.'!B27)</f>
        <v xml:space="preserve"> </v>
      </c>
      <c r="C27" s="218" t="str">
        <f>'EN Com.Spec.'!C27:E27</f>
        <v>%</v>
      </c>
      <c r="D27" s="218"/>
      <c r="E27" s="219"/>
    </row>
    <row r="28" spans="1:5" ht="18" customHeight="1">
      <c r="A28" s="2" t="s">
        <v>24</v>
      </c>
      <c r="B28" s="27" t="str">
        <f>IF('EN Com.Spec.'!B28=""," ",'EN Com.Spec.'!B28)</f>
        <v>1.30 - 1.60</v>
      </c>
      <c r="C28" s="218" t="str">
        <f>'EN Com.Spec.'!C28:E28</f>
        <v>%</v>
      </c>
      <c r="D28" s="218"/>
      <c r="E28" s="219"/>
    </row>
    <row r="29" spans="1:5" ht="18" customHeight="1">
      <c r="A29" s="2" t="s">
        <v>0</v>
      </c>
      <c r="B29" s="27" t="str">
        <f>IF('EN Com.Spec.'!B29=""," ",'EN Com.Spec.'!B29)</f>
        <v>3.50 - 3.75</v>
      </c>
      <c r="C29" s="218"/>
      <c r="D29" s="218"/>
      <c r="E29" s="219"/>
    </row>
    <row r="30" spans="1:5" ht="18.75" customHeight="1">
      <c r="A30" s="2" t="s">
        <v>74</v>
      </c>
      <c r="B30" s="27" t="str">
        <f>IF('EN Com.Spec.'!B30=""," ",'EN Com.Spec.'!B30)</f>
        <v xml:space="preserve"> </v>
      </c>
      <c r="C30" s="218" t="str">
        <f>'EN Com.Spec.'!C30:E30</f>
        <v>°</v>
      </c>
      <c r="D30" s="218"/>
      <c r="E30" s="219"/>
    </row>
    <row r="31" spans="1:5" ht="18.75" customHeight="1" thickBot="1">
      <c r="A31" s="2" t="s">
        <v>135</v>
      </c>
      <c r="B31" s="27" t="str">
        <f>IF('EN Com.Spec.'!B31=""," ",'EN Com.Spec.'!B31)</f>
        <v>0.35 - 0.55</v>
      </c>
      <c r="C31" s="218" t="str">
        <f>'EN Com.Spec.'!C31:E31</f>
        <v>%</v>
      </c>
      <c r="D31" s="218"/>
      <c r="E31" s="219"/>
    </row>
    <row r="32" spans="1:5" ht="18.75" customHeight="1">
      <c r="A32" s="7" t="s">
        <v>25</v>
      </c>
      <c r="B32" s="26" t="str">
        <f>'EN Com.Spec.'!B32</f>
        <v xml:space="preserve">Halal:  </v>
      </c>
      <c r="C32" s="48" t="str">
        <f>IF('EN Com.Spec.'!C32="yes","ja",(IF('EN Com.Spec.'!C32="no","nee",(IF('EN Com.Spec.'!C32="yes/no"," ")))))</f>
        <v>nee</v>
      </c>
      <c r="D32" s="45" t="s">
        <v>79</v>
      </c>
      <c r="E32" s="50" t="str">
        <f>IF('EN Com.Spec.'!E32="yes","ja",(IF('EN Com.Spec.'!E32="no","nee",(IF('EN Com.Spec.'!E32="yes/no"," ")))))</f>
        <v>nee</v>
      </c>
    </row>
    <row r="33" spans="1:5" ht="18.75" customHeight="1">
      <c r="A33" s="11"/>
      <c r="B33" s="102" t="str">
        <f>'EN Com.Spec.'!B33</f>
        <v xml:space="preserve">Kosher badatz: </v>
      </c>
      <c r="C33" s="103" t="str">
        <f>IF('EN Com.Spec.'!C33="yes","ja",(IF('EN Com.Spec.'!C33="no","nee",(IF('EN Com.Spec.'!C33="yes/no"," ")))))</f>
        <v>nee</v>
      </c>
      <c r="D33" s="104" t="s">
        <v>80</v>
      </c>
      <c r="E33" s="105" t="str">
        <f>IF('EN Com.Spec.'!E33="yes","ja",(IF('EN Com.Spec.'!E33="no","nee",(IF('EN Com.Spec.'!E33="yes/no"," ")))))</f>
        <v>nee</v>
      </c>
    </row>
    <row r="34" spans="1:5" ht="39" customHeight="1" thickBot="1">
      <c r="A34" s="11"/>
      <c r="B34" s="15"/>
      <c r="C34" s="49"/>
      <c r="D34" s="106" t="s">
        <v>151</v>
      </c>
      <c r="E34" s="105" t="str">
        <f>IF('EN Com.Spec.'!E34="yes","ja",(IF('EN Com.Spec.'!E34="no","nee",(IF('EN Com.Spec.'!E34="yes/no"," ")))))</f>
        <v>nee</v>
      </c>
    </row>
    <row r="35" spans="1:5" ht="36.75" customHeight="1" thickBot="1">
      <c r="A35" s="10" t="s">
        <v>29</v>
      </c>
      <c r="B35" s="217" t="s">
        <v>68</v>
      </c>
      <c r="C35" s="162"/>
      <c r="D35" s="163"/>
      <c r="E35" s="164"/>
    </row>
    <row r="36" spans="1:5" ht="76.5" customHeight="1" thickBot="1">
      <c r="A36" s="10" t="s">
        <v>26</v>
      </c>
      <c r="B36" s="161" t="s">
        <v>179</v>
      </c>
      <c r="C36" s="162"/>
      <c r="D36" s="163"/>
      <c r="E36" s="164"/>
    </row>
    <row r="37" spans="1:5" ht="36.75" customHeight="1" thickBot="1">
      <c r="A37" s="34" t="s">
        <v>27</v>
      </c>
      <c r="B37" s="36">
        <f>IF('EN Com.Spec.'!B37=""," ",'EN Com.Spec.'!B37)</f>
        <v>12</v>
      </c>
      <c r="C37" s="28" t="s">
        <v>90</v>
      </c>
      <c r="D37" s="227" t="s">
        <v>182</v>
      </c>
      <c r="E37" s="228"/>
    </row>
    <row r="38" spans="1:5" ht="18.75" customHeight="1">
      <c r="A38" s="231" t="s">
        <v>23</v>
      </c>
      <c r="B38" s="33"/>
      <c r="C38" s="39" t="s">
        <v>57</v>
      </c>
      <c r="D38" s="39" t="s">
        <v>128</v>
      </c>
      <c r="E38" s="40" t="s">
        <v>61</v>
      </c>
    </row>
    <row r="39" spans="1:5" ht="36.75" customHeight="1">
      <c r="A39" s="232"/>
      <c r="B39" s="12" t="s">
        <v>58</v>
      </c>
      <c r="C39" s="87" t="s">
        <v>180</v>
      </c>
      <c r="D39" s="93" t="s">
        <v>169</v>
      </c>
      <c r="E39" s="88" t="s">
        <v>170</v>
      </c>
    </row>
    <row r="40" spans="1:5" ht="18.75" customHeight="1">
      <c r="A40" s="232"/>
      <c r="B40" s="12" t="s">
        <v>62</v>
      </c>
      <c r="C40" s="94" t="str">
        <f>IF('EN Com.Spec.'!C40=""," ",'EN Com.Spec.'!C40)</f>
        <v>68x94x264 mm</v>
      </c>
      <c r="D40" s="94" t="str">
        <f>IF('EN Com.Spec.'!D40=""," ",'EN Com.Spec.'!D40)</f>
        <v>280x193x266 mm</v>
      </c>
      <c r="E40" s="95" t="str">
        <f>IF('EN Com.Spec.'!E40=""," ",'EN Com.Spec.'!E40)</f>
        <v>120x100/120x80 cm</v>
      </c>
    </row>
    <row r="41" spans="1:5" ht="35.25" customHeight="1">
      <c r="A41" s="232"/>
      <c r="B41" s="12" t="s">
        <v>59</v>
      </c>
      <c r="C41" s="135" t="str">
        <f>IF('EN Com.Spec.'!C41=""," ",'EN Com.Spec.'!C41)</f>
        <v>50.2+ 6.0/0.25 alu
+ 0.5 g</v>
      </c>
      <c r="D41" s="94" t="str">
        <f>IF('EN Com.Spec.'!D41=""," ",'EN Com.Spec.'!D41)</f>
        <v>42 g / 14 g</v>
      </c>
      <c r="E41" s="95" t="str">
        <f>IF('EN Com.Spec.'!E41=""," ",'EN Com.Spec.'!E41)</f>
        <v>30 kg / 27 kg</v>
      </c>
    </row>
    <row r="42" spans="1:5" ht="18.75" customHeight="1" thickBot="1">
      <c r="A42" s="233"/>
      <c r="B42" s="12" t="s">
        <v>66</v>
      </c>
      <c r="C42" s="91" t="str">
        <f>IF('EN Com.Spec.'!C42=""," ",'EN Com.Spec.'!C42)</f>
        <v>100% + 80%</v>
      </c>
      <c r="D42" s="136">
        <f>IF('EN Com.Spec.'!D42=""," ",'EN Com.Spec.'!D42)</f>
        <v>1</v>
      </c>
      <c r="E42" s="92" t="str">
        <f>IF('EN Com.Spec.'!E42=""," ",'EN Com.Spec.'!E42)</f>
        <v xml:space="preserve"> </v>
      </c>
    </row>
    <row r="43" spans="1:5" ht="18.75" customHeight="1" thickBot="1">
      <c r="A43" s="10" t="s">
        <v>17</v>
      </c>
      <c r="B43" s="13" t="s">
        <v>89</v>
      </c>
      <c r="C43" s="214" t="s">
        <v>158</v>
      </c>
      <c r="D43" s="215"/>
      <c r="E43" s="216"/>
    </row>
    <row r="44" spans="1:5" ht="18.75" thickBot="1">
      <c r="A44" s="10"/>
      <c r="B44" s="161" t="s">
        <v>78</v>
      </c>
      <c r="C44" s="171"/>
      <c r="D44" s="171"/>
      <c r="E44" s="213"/>
    </row>
  </sheetData>
  <mergeCells count="28">
    <mergeCell ref="A38:A42"/>
    <mergeCell ref="B8:C8"/>
    <mergeCell ref="C30:E30"/>
    <mergeCell ref="C31:E31"/>
    <mergeCell ref="B2:E2"/>
    <mergeCell ref="B3:E3"/>
    <mergeCell ref="B17:E17"/>
    <mergeCell ref="B18:E18"/>
    <mergeCell ref="B19:E19"/>
    <mergeCell ref="B4:E4"/>
    <mergeCell ref="B5:E5"/>
    <mergeCell ref="B7:E7"/>
    <mergeCell ref="B1:C1"/>
    <mergeCell ref="C25:E25"/>
    <mergeCell ref="B44:E44"/>
    <mergeCell ref="C43:E43"/>
    <mergeCell ref="B35:E35"/>
    <mergeCell ref="B36:E36"/>
    <mergeCell ref="C27:E27"/>
    <mergeCell ref="C28:E28"/>
    <mergeCell ref="C29:E29"/>
    <mergeCell ref="B26:E26"/>
    <mergeCell ref="C20:E20"/>
    <mergeCell ref="C21:E21"/>
    <mergeCell ref="C22:E22"/>
    <mergeCell ref="D37:E37"/>
    <mergeCell ref="C24:E24"/>
    <mergeCell ref="C23:E23"/>
  </mergeCells>
  <phoneticPr fontId="0" type="noConversion"/>
  <pageMargins left="0.78740157480314965" right="0.23622047244094491" top="0.78740157480314965" bottom="0.78740157480314965" header="0.51181102362204722" footer="0.51181102362204722"/>
  <pageSetup paperSize="9" scale="61" orientation="portrait" horizontalDpi="200" verticalDpi="200" r:id="rId1"/>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view="pageBreakPreview" zoomScale="75" zoomScaleNormal="75" workbookViewId="0">
      <selection activeCell="B3" sqref="B3:E3"/>
    </sheetView>
  </sheetViews>
  <sheetFormatPr defaultRowHeight="12.75"/>
  <cols>
    <col min="1" max="1" width="46.140625" customWidth="1"/>
    <col min="2" max="3" width="23.7109375" customWidth="1"/>
    <col min="4" max="4" width="26" customWidth="1"/>
    <col min="5" max="5" width="23.7109375" customWidth="1"/>
  </cols>
  <sheetData>
    <row r="1" spans="1:5" ht="15.75" thickBot="1">
      <c r="B1" s="253"/>
      <c r="C1" s="253"/>
      <c r="D1" s="86" t="s">
        <v>97</v>
      </c>
      <c r="E1" s="46">
        <f>IF('EN Com.Spec.'!E1=""," ",'EN Com.Spec.'!E1)</f>
        <v>41598</v>
      </c>
    </row>
    <row r="2" spans="1:5" ht="66" customHeight="1" thickBot="1">
      <c r="A2" s="1"/>
      <c r="B2" s="261" t="s">
        <v>96</v>
      </c>
      <c r="C2" s="262"/>
      <c r="D2" s="263"/>
      <c r="E2" s="264"/>
    </row>
    <row r="3" spans="1:5" ht="18.75" customHeight="1" thickBot="1">
      <c r="A3" s="3" t="s">
        <v>91</v>
      </c>
      <c r="B3" s="186" t="s">
        <v>192</v>
      </c>
      <c r="C3" s="187"/>
      <c r="D3" s="159"/>
      <c r="E3" s="160"/>
    </row>
    <row r="4" spans="1:5" ht="18.75" customHeight="1" thickBot="1">
      <c r="A4" s="3" t="s">
        <v>92</v>
      </c>
      <c r="B4" s="248" t="str">
        <f>IF('EN Com.Spec.'!B4:E4=""," ",'EN Com.Spec.'!B4:E4)</f>
        <v>71911500BE, 71911501NL, 71911503Nordics, 71911504 ES/PT</v>
      </c>
      <c r="C4" s="265"/>
      <c r="D4" s="163"/>
      <c r="E4" s="164"/>
    </row>
    <row r="5" spans="1:5" ht="18.75" customHeight="1" thickBot="1">
      <c r="A5" s="3" t="s">
        <v>93</v>
      </c>
      <c r="B5" s="254" t="str">
        <f>IF('EN Com.Spec.'!B5:E5=""," ",'EN Com.Spec.'!B5:E5)</f>
        <v>8x 875ml - 875g</v>
      </c>
      <c r="C5" s="255"/>
      <c r="D5" s="256"/>
      <c r="E5" s="247"/>
    </row>
    <row r="6" spans="1:5" ht="65.25" customHeight="1" thickBot="1">
      <c r="A6" s="41" t="s">
        <v>94</v>
      </c>
      <c r="B6" s="140" t="s">
        <v>183</v>
      </c>
      <c r="C6" s="137" t="str">
        <f>IF('EN Com.Spec.'!C6=""," ",'EN Com.Spec.'!C6)</f>
        <v>8715700417912 NL/BE
8715700417936 Nordic
8715700417981 ES/PT</v>
      </c>
      <c r="D6" s="139" t="s">
        <v>184</v>
      </c>
      <c r="E6" s="138" t="str">
        <f>IF('EN Com.Spec.'!E6=""," ",'EN Com.Spec.'!E6)</f>
        <v>8715700418087 NL
8715700418094 BE 8715700418117 Nordic 8715700418186 ES/PT</v>
      </c>
    </row>
    <row r="7" spans="1:5" ht="84.75" customHeight="1" thickBot="1">
      <c r="A7" s="3" t="s">
        <v>95</v>
      </c>
      <c r="B7" s="257" t="s">
        <v>203</v>
      </c>
      <c r="C7" s="258"/>
      <c r="D7" s="251"/>
      <c r="E7" s="252"/>
    </row>
    <row r="8" spans="1:5" ht="18.75" customHeight="1">
      <c r="A8" s="4" t="s">
        <v>136</v>
      </c>
      <c r="B8" s="234" t="s">
        <v>140</v>
      </c>
      <c r="C8" s="235"/>
      <c r="D8" s="259" t="s">
        <v>191</v>
      </c>
      <c r="E8" s="260"/>
    </row>
    <row r="9" spans="1:5" ht="18.75" customHeight="1">
      <c r="A9" s="5" t="s">
        <v>137</v>
      </c>
      <c r="B9" s="42" t="str">
        <f>IF('EN Com.Spec.'!B9=""," ",'EN Com.Spec.'!B9)</f>
        <v>2728 / 663</v>
      </c>
      <c r="C9" s="20" t="str">
        <f>IF('EN Com.Spec.'!C9=""," ",'EN Com.Spec.'!C9)</f>
        <v>kJ / kcal</v>
      </c>
      <c r="D9" s="44" t="str">
        <f>IF('EN Com.Spec.'!D9=""," ",'EN Com.Spec.'!D9)</f>
        <v xml:space="preserve"> </v>
      </c>
      <c r="E9" s="21" t="str">
        <f>IF('EN Com.Spec.'!E9=""," ",'EN Com.Spec.'!E9)</f>
        <v>kJ / kcal</v>
      </c>
    </row>
    <row r="10" spans="1:5" ht="18.75" customHeight="1">
      <c r="A10" s="5" t="s">
        <v>98</v>
      </c>
      <c r="B10" s="42">
        <f>IF('EN Com.Spec.'!B10=""," ",'EN Com.Spec.'!B10)</f>
        <v>0.9</v>
      </c>
      <c r="C10" s="112" t="str">
        <f>IF('EN Com.Spec.'!C10=""," ",'EN Com.Spec.'!C10)</f>
        <v>g</v>
      </c>
      <c r="D10" s="44" t="str">
        <f>IF('EN Com.Spec.'!D10=""," ",'EN Com.Spec.'!D10)</f>
        <v xml:space="preserve"> </v>
      </c>
      <c r="E10" s="21" t="str">
        <f>IF('EN Com.Spec.'!E10=""," ",'EN Com.Spec.'!E10)</f>
        <v>g</v>
      </c>
    </row>
    <row r="11" spans="1:5" ht="18.75" customHeight="1">
      <c r="A11" s="5" t="s">
        <v>99</v>
      </c>
      <c r="B11" s="42">
        <f>IF('EN Com.Spec.'!B11=""," ",'EN Com.Spec.'!B11)</f>
        <v>3</v>
      </c>
      <c r="C11" s="112" t="str">
        <f>IF('EN Com.Spec.'!C11=""," ",'EN Com.Spec.'!C11)</f>
        <v>g</v>
      </c>
      <c r="D11" s="44" t="str">
        <f>IF('EN Com.Spec.'!D11=""," ",'EN Com.Spec.'!D11)</f>
        <v xml:space="preserve"> </v>
      </c>
      <c r="E11" s="21" t="str">
        <f>IF('EN Com.Spec.'!E11=""," ",'EN Com.Spec.'!E11)</f>
        <v>g</v>
      </c>
    </row>
    <row r="12" spans="1:5" ht="18.75" customHeight="1">
      <c r="A12" s="5" t="s">
        <v>100</v>
      </c>
      <c r="B12" s="42">
        <f>IF('EN Com.Spec.'!B12=""," ",'EN Com.Spec.'!B12)</f>
        <v>2.9</v>
      </c>
      <c r="C12" s="112" t="str">
        <f>IF('EN Com.Spec.'!C12=""," ",'EN Com.Spec.'!C12)</f>
        <v>g</v>
      </c>
      <c r="D12" s="44" t="str">
        <f>IF('EN Com.Spec.'!D12=""," ",'EN Com.Spec.'!D12)</f>
        <v xml:space="preserve"> </v>
      </c>
      <c r="E12" s="21" t="str">
        <f>IF('EN Com.Spec.'!E12=""," ",'EN Com.Spec.'!E12)</f>
        <v>g</v>
      </c>
    </row>
    <row r="13" spans="1:5" ht="18.75" customHeight="1">
      <c r="A13" s="5" t="s">
        <v>101</v>
      </c>
      <c r="B13" s="42">
        <f>IF('EN Com.Spec.'!B13=""," ",'EN Com.Spec.'!B13)</f>
        <v>72</v>
      </c>
      <c r="C13" s="112" t="str">
        <f>IF('EN Com.Spec.'!C13=""," ",'EN Com.Spec.'!C13)</f>
        <v>g</v>
      </c>
      <c r="D13" s="146" t="str">
        <f>IF('EN Com.Spec.'!D13=""," ",'EN Com.Spec.'!D13)</f>
        <v xml:space="preserve"> </v>
      </c>
      <c r="E13" s="21" t="str">
        <f>IF('EN Com.Spec.'!E13=""," ",'EN Com.Spec.'!E13)</f>
        <v>g</v>
      </c>
    </row>
    <row r="14" spans="1:5" ht="18.75" customHeight="1">
      <c r="A14" s="5" t="s">
        <v>102</v>
      </c>
      <c r="B14" s="42">
        <f>IF('EN Com.Spec.'!B14=""," ",'EN Com.Spec.'!B14)</f>
        <v>8.6</v>
      </c>
      <c r="C14" s="112" t="str">
        <f>IF('EN Com.Spec.'!C14=""," ",'EN Com.Spec.'!C14)</f>
        <v>g</v>
      </c>
      <c r="D14" s="44" t="str">
        <f>IF('EN Com.Spec.'!D14=""," ",'EN Com.Spec.'!D14)</f>
        <v xml:space="preserve"> </v>
      </c>
      <c r="E14" s="21" t="str">
        <f>IF('EN Com.Spec.'!E14=""," ",'EN Com.Spec.'!E14)</f>
        <v>g</v>
      </c>
    </row>
    <row r="15" spans="1:5" ht="18.75" customHeight="1">
      <c r="A15" s="5" t="s">
        <v>103</v>
      </c>
      <c r="B15" s="42" t="str">
        <f>IF('EN Com.Spec.'!B15=""," ",'EN Com.Spec.'!B15)</f>
        <v>&lt; 0.1</v>
      </c>
      <c r="C15" s="112" t="str">
        <f>IF('EN Com.Spec.'!C15=""," ",'EN Com.Spec.'!C15)</f>
        <v>g</v>
      </c>
      <c r="D15" s="44" t="str">
        <f>IF('EN Com.Spec.'!D15=""," ",'EN Com.Spec.'!D15)</f>
        <v xml:space="preserve"> </v>
      </c>
      <c r="E15" s="21" t="str">
        <f>IF('EN Com.Spec.'!E15=""," ",'EN Com.Spec.'!E15)</f>
        <v>g</v>
      </c>
    </row>
    <row r="16" spans="1:5" ht="18.75" customHeight="1" thickBot="1">
      <c r="A16" s="6" t="s">
        <v>52</v>
      </c>
      <c r="B16" s="42">
        <f>IF('EN Com.Spec.'!B16=""," ",'EN Com.Spec.'!B16)</f>
        <v>0.6</v>
      </c>
      <c r="C16" s="112" t="str">
        <f>IF('EN Com.Spec.'!C16=""," ",'EN Com.Spec.'!C16)</f>
        <v>g</v>
      </c>
      <c r="D16" s="82" t="str">
        <f>IF('EN Com.Spec.'!D16=""," ",'EN Com.Spec.'!D16)</f>
        <v xml:space="preserve"> </v>
      </c>
      <c r="E16" s="21" t="str">
        <f>IF('EN Com.Spec.'!E16=""," ",'EN Com.Spec.'!E16)</f>
        <v>g</v>
      </c>
    </row>
    <row r="17" spans="1:5" ht="84.75" customHeight="1" thickBot="1">
      <c r="A17" s="7" t="s">
        <v>104</v>
      </c>
      <c r="B17" s="240" t="s">
        <v>214</v>
      </c>
      <c r="C17" s="241"/>
      <c r="D17" s="242"/>
      <c r="E17" s="243"/>
    </row>
    <row r="18" spans="1:5" ht="58.5" customHeight="1" thickBot="1">
      <c r="A18" s="8" t="s">
        <v>105</v>
      </c>
      <c r="B18" s="240" t="s">
        <v>186</v>
      </c>
      <c r="C18" s="244"/>
      <c r="D18" s="242"/>
      <c r="E18" s="243"/>
    </row>
    <row r="19" spans="1:5" ht="18.75" customHeight="1">
      <c r="A19" s="8" t="s">
        <v>106</v>
      </c>
      <c r="B19" s="245"/>
      <c r="C19" s="246"/>
      <c r="D19" s="246"/>
      <c r="E19" s="247"/>
    </row>
    <row r="20" spans="1:5" ht="18.75" customHeight="1">
      <c r="A20" s="29" t="s">
        <v>107</v>
      </c>
      <c r="B20" s="61" t="str">
        <f>'EN Com.Spec.'!B20</f>
        <v>&lt; 1.000</v>
      </c>
      <c r="C20" s="274" t="s">
        <v>145</v>
      </c>
      <c r="D20" s="229"/>
      <c r="E20" s="230"/>
    </row>
    <row r="21" spans="1:5" ht="18.75" customHeight="1">
      <c r="A21" s="29" t="s">
        <v>108</v>
      </c>
      <c r="B21" s="61" t="str">
        <f>'EN Com.Spec.'!B21</f>
        <v>&lt; 100</v>
      </c>
      <c r="C21" s="274" t="s">
        <v>145</v>
      </c>
      <c r="D21" s="229"/>
      <c r="E21" s="230"/>
    </row>
    <row r="22" spans="1:5" ht="18.75" customHeight="1">
      <c r="A22" s="32" t="s">
        <v>146</v>
      </c>
      <c r="B22" s="61" t="str">
        <f>'EN Com.Spec.'!B22</f>
        <v>&lt; 50</v>
      </c>
      <c r="C22" s="275" t="s">
        <v>145</v>
      </c>
      <c r="D22" s="275"/>
      <c r="E22" s="276"/>
    </row>
    <row r="23" spans="1:5" ht="18">
      <c r="A23" s="29" t="s">
        <v>209</v>
      </c>
      <c r="B23" s="153" t="str">
        <f>IF('EN Com.Spec.'!B23=""," ",(IF('EN Com.Spec.'!B23="absent","absence",'EN Com.Spec.'!B23)))</f>
        <v>absence</v>
      </c>
      <c r="C23" s="277" t="s">
        <v>210</v>
      </c>
      <c r="D23" s="229"/>
      <c r="E23" s="230"/>
    </row>
    <row r="24" spans="1:5" ht="18" customHeight="1">
      <c r="A24" s="30" t="s">
        <v>109</v>
      </c>
      <c r="B24" s="61" t="str">
        <f>'EN Com.Spec.'!B24</f>
        <v>&lt; 10</v>
      </c>
      <c r="C24" s="270" t="s">
        <v>145</v>
      </c>
      <c r="D24" s="271"/>
      <c r="E24" s="230"/>
    </row>
    <row r="25" spans="1:5" ht="18" customHeight="1" thickBot="1">
      <c r="A25" s="30"/>
      <c r="B25" s="42" t="str">
        <f>IF('EN Com.Spec.'!B25=""," ",'EN Com.Spec.'!B25)</f>
        <v xml:space="preserve"> </v>
      </c>
      <c r="C25" s="210"/>
      <c r="D25" s="211"/>
      <c r="E25" s="212"/>
    </row>
    <row r="26" spans="1:5" ht="18" customHeight="1">
      <c r="A26" s="7" t="s">
        <v>110</v>
      </c>
      <c r="B26" s="220"/>
      <c r="C26" s="221"/>
      <c r="D26" s="222"/>
      <c r="E26" s="223"/>
    </row>
    <row r="27" spans="1:5" ht="18" customHeight="1">
      <c r="A27" s="2" t="s">
        <v>111</v>
      </c>
      <c r="B27" s="42" t="str">
        <f>IF('EN Com.Spec.'!B27=""," ",'EN Com.Spec.'!B27)</f>
        <v xml:space="preserve"> </v>
      </c>
      <c r="C27" s="218" t="str">
        <f>'EN Com.Spec.'!C27:E27</f>
        <v>%</v>
      </c>
      <c r="D27" s="272"/>
      <c r="E27" s="273"/>
    </row>
    <row r="28" spans="1:5" ht="18" customHeight="1">
      <c r="A28" s="2" t="s">
        <v>112</v>
      </c>
      <c r="B28" s="42" t="str">
        <f>IF('EN Com.Spec.'!B28=""," ",'EN Com.Spec.'!B28)</f>
        <v>1.30 - 1.60</v>
      </c>
      <c r="C28" s="218" t="str">
        <f>'EN Com.Spec.'!C28:E28</f>
        <v>%</v>
      </c>
      <c r="D28" s="272"/>
      <c r="E28" s="273"/>
    </row>
    <row r="29" spans="1:5" ht="18" customHeight="1">
      <c r="A29" s="2" t="s">
        <v>0</v>
      </c>
      <c r="B29" s="42" t="str">
        <f>IF('EN Com.Spec.'!B29=""," ",'EN Com.Spec.'!B29)</f>
        <v>3.50 - 3.75</v>
      </c>
      <c r="C29" s="218"/>
      <c r="D29" s="272"/>
      <c r="E29" s="273"/>
    </row>
    <row r="30" spans="1:5" ht="18.75" customHeight="1">
      <c r="A30" s="2" t="s">
        <v>74</v>
      </c>
      <c r="B30" s="42" t="str">
        <f>IF('EN Com.Spec.'!B30=""," ",'EN Com.Spec.'!B30)</f>
        <v xml:space="preserve"> </v>
      </c>
      <c r="C30" s="218" t="str">
        <f>'EN Com.Spec.'!C30:E30</f>
        <v>°</v>
      </c>
      <c r="D30" s="272"/>
      <c r="E30" s="273"/>
    </row>
    <row r="31" spans="1:5" ht="18.75" customHeight="1" thickBot="1">
      <c r="A31" s="2" t="s">
        <v>134</v>
      </c>
      <c r="B31" s="42" t="str">
        <f>IF('EN Com.Spec.'!B31=""," ",'EN Com.Spec.'!B31)</f>
        <v>0.35 - 0.55</v>
      </c>
      <c r="C31" s="218" t="str">
        <f>'EN Com.Spec.'!C31:E31</f>
        <v>%</v>
      </c>
      <c r="D31" s="272"/>
      <c r="E31" s="273"/>
    </row>
    <row r="32" spans="1:5" ht="18.75" customHeight="1">
      <c r="A32" s="7" t="s">
        <v>139</v>
      </c>
      <c r="B32" s="17" t="s">
        <v>81</v>
      </c>
      <c r="C32" s="48" t="str">
        <f>IF('EN Com.Spec.'!C32="yes","Oui",(IF('EN Com.Spec.'!C32="no","Non",(IF('EN Com.Spec.'!C32="yes/no"," ")))))</f>
        <v>Non</v>
      </c>
      <c r="D32" s="45" t="s">
        <v>123</v>
      </c>
      <c r="E32" s="50" t="str">
        <f>IF('EN Com.Spec.'!E32="yes","Oui",(IF('EN Com.Spec.'!E32="no","Non",(IF('EN Com.Spec.'!E32="yes/no"," ")))))</f>
        <v>Non</v>
      </c>
    </row>
    <row r="33" spans="1:5" ht="18.75" customHeight="1">
      <c r="A33" s="11"/>
      <c r="B33" s="9" t="s">
        <v>113</v>
      </c>
      <c r="C33" s="99" t="str">
        <f>IF('EN Com.Spec.'!C33="yes","Oui",(IF('EN Com.Spec.'!C33="no","Non",(IF('EN Com.Spec.'!C33="yes/no"," ")))))</f>
        <v>Non</v>
      </c>
      <c r="D33" s="107" t="s">
        <v>124</v>
      </c>
      <c r="E33" s="105" t="str">
        <f>IF('EN Com.Spec.'!E33="yes","Oui",(IF('EN Com.Spec.'!E33="no","Non",(IF('EN Com.Spec.'!E33="yes/no"," ")))))</f>
        <v>Non</v>
      </c>
    </row>
    <row r="34" spans="1:5" ht="37.5" customHeight="1" thickBot="1">
      <c r="A34" s="11"/>
      <c r="B34" s="16"/>
      <c r="C34" s="49"/>
      <c r="D34" s="106" t="s">
        <v>152</v>
      </c>
      <c r="E34" s="105" t="str">
        <f>IF('EN Com.Spec.'!E34="yes","Oui",(IF('EN Com.Spec.'!E34="no","Non",(IF('EN Com.Spec.'!E34="yes/no"," ")))))</f>
        <v>Non</v>
      </c>
    </row>
    <row r="35" spans="1:5" ht="36.75" customHeight="1" thickBot="1">
      <c r="A35" s="10" t="s">
        <v>114</v>
      </c>
      <c r="B35" s="217" t="s">
        <v>115</v>
      </c>
      <c r="C35" s="162"/>
      <c r="D35" s="163"/>
      <c r="E35" s="164"/>
    </row>
    <row r="36" spans="1:5" ht="91.5" customHeight="1" thickBot="1">
      <c r="A36" s="10" t="s">
        <v>116</v>
      </c>
      <c r="B36" s="266" t="s">
        <v>187</v>
      </c>
      <c r="C36" s="267"/>
      <c r="D36" s="268"/>
      <c r="E36" s="269"/>
    </row>
    <row r="37" spans="1:5" ht="36" customHeight="1" thickBot="1">
      <c r="A37" s="34" t="s">
        <v>117</v>
      </c>
      <c r="B37" s="108">
        <f>IF('EN Com.Spec.'!B37=""," ",'EN Com.Spec.'!B37)</f>
        <v>12</v>
      </c>
      <c r="C37" s="19" t="s">
        <v>132</v>
      </c>
      <c r="D37" s="281" t="s">
        <v>211</v>
      </c>
      <c r="E37" s="282"/>
    </row>
    <row r="38" spans="1:5" ht="18.75" customHeight="1">
      <c r="A38" s="231" t="s">
        <v>118</v>
      </c>
      <c r="B38" s="43"/>
      <c r="C38" s="23" t="s">
        <v>131</v>
      </c>
      <c r="D38" s="23" t="s">
        <v>130</v>
      </c>
      <c r="E38" s="24" t="s">
        <v>129</v>
      </c>
    </row>
    <row r="39" spans="1:5" ht="36.75" customHeight="1">
      <c r="A39" s="232"/>
      <c r="B39" s="12" t="s">
        <v>120</v>
      </c>
      <c r="C39" s="142" t="s">
        <v>188</v>
      </c>
      <c r="D39" s="87" t="s">
        <v>190</v>
      </c>
      <c r="E39" s="88" t="s">
        <v>189</v>
      </c>
    </row>
    <row r="40" spans="1:5" ht="18.75" customHeight="1">
      <c r="A40" s="232"/>
      <c r="B40" s="12" t="s">
        <v>63</v>
      </c>
      <c r="C40" s="89" t="str">
        <f>IF('EN Com.Spec.'!C40=""," ",'EN Com.Spec.'!C40)</f>
        <v>68x94x264 mm</v>
      </c>
      <c r="D40" s="89" t="str">
        <f>IF('EN Com.Spec.'!D40=""," ",'EN Com.Spec.'!D40)</f>
        <v>280x193x266 mm</v>
      </c>
      <c r="E40" s="90" t="str">
        <f>IF('EN Com.Spec.'!E40=""," ",'EN Com.Spec.'!E40)</f>
        <v>120x100/120x80 cm</v>
      </c>
    </row>
    <row r="41" spans="1:5" ht="35.25" customHeight="1">
      <c r="A41" s="232"/>
      <c r="B41" s="12" t="s">
        <v>121</v>
      </c>
      <c r="C41" s="141" t="str">
        <f>IF('EN Com.Spec.'!C41=""," ",'EN Com.Spec.'!C41)</f>
        <v>50.2+ 6.0/0.25 alu
+ 0.5 g</v>
      </c>
      <c r="D41" s="143" t="str">
        <f>IF('EN Com.Spec.'!D41=""," ",'EN Com.Spec.'!D41)</f>
        <v>42 g / 14 g</v>
      </c>
      <c r="E41" s="144" t="str">
        <f>IF('EN Com.Spec.'!E41=""," ",'EN Com.Spec.'!E41)</f>
        <v>30 kg / 27 kg</v>
      </c>
    </row>
    <row r="42" spans="1:5" ht="18.75" customHeight="1" thickBot="1">
      <c r="A42" s="233"/>
      <c r="B42" s="14" t="s">
        <v>122</v>
      </c>
      <c r="C42" s="91" t="str">
        <f>IF('EN Com.Spec.'!C42=""," ",'EN Com.Spec.'!C42)</f>
        <v>100% + 80%</v>
      </c>
      <c r="D42" s="136">
        <f>IF('EN Com.Spec.'!D42=""," ",'EN Com.Spec.'!D42)</f>
        <v>1</v>
      </c>
      <c r="E42" s="92" t="str">
        <f>IF('EN Com.Spec.'!E42=""," ",'EN Com.Spec.'!E42)</f>
        <v xml:space="preserve"> </v>
      </c>
    </row>
    <row r="43" spans="1:5" ht="18.75" customHeight="1" thickBot="1">
      <c r="A43" s="10" t="s">
        <v>119</v>
      </c>
      <c r="B43" s="18" t="s">
        <v>133</v>
      </c>
      <c r="C43" s="278" t="s">
        <v>159</v>
      </c>
      <c r="D43" s="279"/>
      <c r="E43" s="280"/>
    </row>
    <row r="44" spans="1:5" ht="18.75" thickBot="1">
      <c r="A44" s="10"/>
      <c r="B44" s="217" t="s">
        <v>138</v>
      </c>
      <c r="C44" s="162"/>
      <c r="D44" s="163"/>
      <c r="E44" s="164"/>
    </row>
  </sheetData>
  <mergeCells count="29">
    <mergeCell ref="A38:A42"/>
    <mergeCell ref="C43:E43"/>
    <mergeCell ref="C28:E28"/>
    <mergeCell ref="C29:E29"/>
    <mergeCell ref="C30:E30"/>
    <mergeCell ref="C31:E31"/>
    <mergeCell ref="D37:E37"/>
    <mergeCell ref="B44:E44"/>
    <mergeCell ref="B35:E35"/>
    <mergeCell ref="B36:E36"/>
    <mergeCell ref="B17:E17"/>
    <mergeCell ref="C24:E24"/>
    <mergeCell ref="B26:E26"/>
    <mergeCell ref="C27:E27"/>
    <mergeCell ref="C25:E25"/>
    <mergeCell ref="B18:E18"/>
    <mergeCell ref="C20:E20"/>
    <mergeCell ref="C21:E21"/>
    <mergeCell ref="C22:E22"/>
    <mergeCell ref="B19:E19"/>
    <mergeCell ref="C23:E23"/>
    <mergeCell ref="B1:C1"/>
    <mergeCell ref="B5:E5"/>
    <mergeCell ref="B7:E7"/>
    <mergeCell ref="B8:C8"/>
    <mergeCell ref="D8:E8"/>
    <mergeCell ref="B2:E2"/>
    <mergeCell ref="B3:E3"/>
    <mergeCell ref="B4:E4"/>
  </mergeCells>
  <phoneticPr fontId="0" type="noConversion"/>
  <pageMargins left="0.78740157480314965" right="0.23622047244094491" top="0.78740157480314965" bottom="0.78740157480314965" header="0.51181102362204722" footer="0.51181102362204722"/>
  <pageSetup paperSize="9" scale="60" orientation="portrait" r:id="rId1"/>
  <headerFooter alignWithMargins="0">
    <oddFooter>&amp;LDate de l'impression: &amp;D.
L'information dans ce document a été base sur les caractéristiques du produit au moment où ce document a été dressé. Sur base de ce document, aucune droit n'est emprunté.</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view="pageBreakPreview" zoomScale="60" zoomScaleNormal="75" workbookViewId="0">
      <selection activeCell="B3" sqref="B3"/>
    </sheetView>
  </sheetViews>
  <sheetFormatPr defaultRowHeight="12.75"/>
  <cols>
    <col min="1" max="1" width="94.28515625" style="285" customWidth="1"/>
    <col min="2" max="2" width="95.7109375" style="285" customWidth="1"/>
    <col min="3" max="256" width="9.140625" style="285"/>
    <col min="257" max="257" width="94.28515625" style="285" customWidth="1"/>
    <col min="258" max="258" width="95.7109375" style="285" customWidth="1"/>
    <col min="259" max="512" width="9.140625" style="285"/>
    <col min="513" max="513" width="94.28515625" style="285" customWidth="1"/>
    <col min="514" max="514" width="95.7109375" style="285" customWidth="1"/>
    <col min="515" max="768" width="9.140625" style="285"/>
    <col min="769" max="769" width="94.28515625" style="285" customWidth="1"/>
    <col min="770" max="770" width="95.7109375" style="285" customWidth="1"/>
    <col min="771" max="1024" width="9.140625" style="285"/>
    <col min="1025" max="1025" width="94.28515625" style="285" customWidth="1"/>
    <col min="1026" max="1026" width="95.7109375" style="285" customWidth="1"/>
    <col min="1027" max="1280" width="9.140625" style="285"/>
    <col min="1281" max="1281" width="94.28515625" style="285" customWidth="1"/>
    <col min="1282" max="1282" width="95.7109375" style="285" customWidth="1"/>
    <col min="1283" max="1536" width="9.140625" style="285"/>
    <col min="1537" max="1537" width="94.28515625" style="285" customWidth="1"/>
    <col min="1538" max="1538" width="95.7109375" style="285" customWidth="1"/>
    <col min="1539" max="1792" width="9.140625" style="285"/>
    <col min="1793" max="1793" width="94.28515625" style="285" customWidth="1"/>
    <col min="1794" max="1794" width="95.7109375" style="285" customWidth="1"/>
    <col min="1795" max="2048" width="9.140625" style="285"/>
    <col min="2049" max="2049" width="94.28515625" style="285" customWidth="1"/>
    <col min="2050" max="2050" width="95.7109375" style="285" customWidth="1"/>
    <col min="2051" max="2304" width="9.140625" style="285"/>
    <col min="2305" max="2305" width="94.28515625" style="285" customWidth="1"/>
    <col min="2306" max="2306" width="95.7109375" style="285" customWidth="1"/>
    <col min="2307" max="2560" width="9.140625" style="285"/>
    <col min="2561" max="2561" width="94.28515625" style="285" customWidth="1"/>
    <col min="2562" max="2562" width="95.7109375" style="285" customWidth="1"/>
    <col min="2563" max="2816" width="9.140625" style="285"/>
    <col min="2817" max="2817" width="94.28515625" style="285" customWidth="1"/>
    <col min="2818" max="2818" width="95.7109375" style="285" customWidth="1"/>
    <col min="2819" max="3072" width="9.140625" style="285"/>
    <col min="3073" max="3073" width="94.28515625" style="285" customWidth="1"/>
    <col min="3074" max="3074" width="95.7109375" style="285" customWidth="1"/>
    <col min="3075" max="3328" width="9.140625" style="285"/>
    <col min="3329" max="3329" width="94.28515625" style="285" customWidth="1"/>
    <col min="3330" max="3330" width="95.7109375" style="285" customWidth="1"/>
    <col min="3331" max="3584" width="9.140625" style="285"/>
    <col min="3585" max="3585" width="94.28515625" style="285" customWidth="1"/>
    <col min="3586" max="3586" width="95.7109375" style="285" customWidth="1"/>
    <col min="3587" max="3840" width="9.140625" style="285"/>
    <col min="3841" max="3841" width="94.28515625" style="285" customWidth="1"/>
    <col min="3842" max="3842" width="95.7109375" style="285" customWidth="1"/>
    <col min="3843" max="4096" width="9.140625" style="285"/>
    <col min="4097" max="4097" width="94.28515625" style="285" customWidth="1"/>
    <col min="4098" max="4098" width="95.7109375" style="285" customWidth="1"/>
    <col min="4099" max="4352" width="9.140625" style="285"/>
    <col min="4353" max="4353" width="94.28515625" style="285" customWidth="1"/>
    <col min="4354" max="4354" width="95.7109375" style="285" customWidth="1"/>
    <col min="4355" max="4608" width="9.140625" style="285"/>
    <col min="4609" max="4609" width="94.28515625" style="285" customWidth="1"/>
    <col min="4610" max="4610" width="95.7109375" style="285" customWidth="1"/>
    <col min="4611" max="4864" width="9.140625" style="285"/>
    <col min="4865" max="4865" width="94.28515625" style="285" customWidth="1"/>
    <col min="4866" max="4866" width="95.7109375" style="285" customWidth="1"/>
    <col min="4867" max="5120" width="9.140625" style="285"/>
    <col min="5121" max="5121" width="94.28515625" style="285" customWidth="1"/>
    <col min="5122" max="5122" width="95.7109375" style="285" customWidth="1"/>
    <col min="5123" max="5376" width="9.140625" style="285"/>
    <col min="5377" max="5377" width="94.28515625" style="285" customWidth="1"/>
    <col min="5378" max="5378" width="95.7109375" style="285" customWidth="1"/>
    <col min="5379" max="5632" width="9.140625" style="285"/>
    <col min="5633" max="5633" width="94.28515625" style="285" customWidth="1"/>
    <col min="5634" max="5634" width="95.7109375" style="285" customWidth="1"/>
    <col min="5635" max="5888" width="9.140625" style="285"/>
    <col min="5889" max="5889" width="94.28515625" style="285" customWidth="1"/>
    <col min="5890" max="5890" width="95.7109375" style="285" customWidth="1"/>
    <col min="5891" max="6144" width="9.140625" style="285"/>
    <col min="6145" max="6145" width="94.28515625" style="285" customWidth="1"/>
    <col min="6146" max="6146" width="95.7109375" style="285" customWidth="1"/>
    <col min="6147" max="6400" width="9.140625" style="285"/>
    <col min="6401" max="6401" width="94.28515625" style="285" customWidth="1"/>
    <col min="6402" max="6402" width="95.7109375" style="285" customWidth="1"/>
    <col min="6403" max="6656" width="9.140625" style="285"/>
    <col min="6657" max="6657" width="94.28515625" style="285" customWidth="1"/>
    <col min="6658" max="6658" width="95.7109375" style="285" customWidth="1"/>
    <col min="6659" max="6912" width="9.140625" style="285"/>
    <col min="6913" max="6913" width="94.28515625" style="285" customWidth="1"/>
    <col min="6914" max="6914" width="95.7109375" style="285" customWidth="1"/>
    <col min="6915" max="7168" width="9.140625" style="285"/>
    <col min="7169" max="7169" width="94.28515625" style="285" customWidth="1"/>
    <col min="7170" max="7170" width="95.7109375" style="285" customWidth="1"/>
    <col min="7171" max="7424" width="9.140625" style="285"/>
    <col min="7425" max="7425" width="94.28515625" style="285" customWidth="1"/>
    <col min="7426" max="7426" width="95.7109375" style="285" customWidth="1"/>
    <col min="7427" max="7680" width="9.140625" style="285"/>
    <col min="7681" max="7681" width="94.28515625" style="285" customWidth="1"/>
    <col min="7682" max="7682" width="95.7109375" style="285" customWidth="1"/>
    <col min="7683" max="7936" width="9.140625" style="285"/>
    <col min="7937" max="7937" width="94.28515625" style="285" customWidth="1"/>
    <col min="7938" max="7938" width="95.7109375" style="285" customWidth="1"/>
    <col min="7939" max="8192" width="9.140625" style="285"/>
    <col min="8193" max="8193" width="94.28515625" style="285" customWidth="1"/>
    <col min="8194" max="8194" width="95.7109375" style="285" customWidth="1"/>
    <col min="8195" max="8448" width="9.140625" style="285"/>
    <col min="8449" max="8449" width="94.28515625" style="285" customWidth="1"/>
    <col min="8450" max="8450" width="95.7109375" style="285" customWidth="1"/>
    <col min="8451" max="8704" width="9.140625" style="285"/>
    <col min="8705" max="8705" width="94.28515625" style="285" customWidth="1"/>
    <col min="8706" max="8706" width="95.7109375" style="285" customWidth="1"/>
    <col min="8707" max="8960" width="9.140625" style="285"/>
    <col min="8961" max="8961" width="94.28515625" style="285" customWidth="1"/>
    <col min="8962" max="8962" width="95.7109375" style="285" customWidth="1"/>
    <col min="8963" max="9216" width="9.140625" style="285"/>
    <col min="9217" max="9217" width="94.28515625" style="285" customWidth="1"/>
    <col min="9218" max="9218" width="95.7109375" style="285" customWidth="1"/>
    <col min="9219" max="9472" width="9.140625" style="285"/>
    <col min="9473" max="9473" width="94.28515625" style="285" customWidth="1"/>
    <col min="9474" max="9474" width="95.7109375" style="285" customWidth="1"/>
    <col min="9475" max="9728" width="9.140625" style="285"/>
    <col min="9729" max="9729" width="94.28515625" style="285" customWidth="1"/>
    <col min="9730" max="9730" width="95.7109375" style="285" customWidth="1"/>
    <col min="9731" max="9984" width="9.140625" style="285"/>
    <col min="9985" max="9985" width="94.28515625" style="285" customWidth="1"/>
    <col min="9986" max="9986" width="95.7109375" style="285" customWidth="1"/>
    <col min="9987" max="10240" width="9.140625" style="285"/>
    <col min="10241" max="10241" width="94.28515625" style="285" customWidth="1"/>
    <col min="10242" max="10242" width="95.7109375" style="285" customWidth="1"/>
    <col min="10243" max="10496" width="9.140625" style="285"/>
    <col min="10497" max="10497" width="94.28515625" style="285" customWidth="1"/>
    <col min="10498" max="10498" width="95.7109375" style="285" customWidth="1"/>
    <col min="10499" max="10752" width="9.140625" style="285"/>
    <col min="10753" max="10753" width="94.28515625" style="285" customWidth="1"/>
    <col min="10754" max="10754" width="95.7109375" style="285" customWidth="1"/>
    <col min="10755" max="11008" width="9.140625" style="285"/>
    <col min="11009" max="11009" width="94.28515625" style="285" customWidth="1"/>
    <col min="11010" max="11010" width="95.7109375" style="285" customWidth="1"/>
    <col min="11011" max="11264" width="9.140625" style="285"/>
    <col min="11265" max="11265" width="94.28515625" style="285" customWidth="1"/>
    <col min="11266" max="11266" width="95.7109375" style="285" customWidth="1"/>
    <col min="11267" max="11520" width="9.140625" style="285"/>
    <col min="11521" max="11521" width="94.28515625" style="285" customWidth="1"/>
    <col min="11522" max="11522" width="95.7109375" style="285" customWidth="1"/>
    <col min="11523" max="11776" width="9.140625" style="285"/>
    <col min="11777" max="11777" width="94.28515625" style="285" customWidth="1"/>
    <col min="11778" max="11778" width="95.7109375" style="285" customWidth="1"/>
    <col min="11779" max="12032" width="9.140625" style="285"/>
    <col min="12033" max="12033" width="94.28515625" style="285" customWidth="1"/>
    <col min="12034" max="12034" width="95.7109375" style="285" customWidth="1"/>
    <col min="12035" max="12288" width="9.140625" style="285"/>
    <col min="12289" max="12289" width="94.28515625" style="285" customWidth="1"/>
    <col min="12290" max="12290" width="95.7109375" style="285" customWidth="1"/>
    <col min="12291" max="12544" width="9.140625" style="285"/>
    <col min="12545" max="12545" width="94.28515625" style="285" customWidth="1"/>
    <col min="12546" max="12546" width="95.7109375" style="285" customWidth="1"/>
    <col min="12547" max="12800" width="9.140625" style="285"/>
    <col min="12801" max="12801" width="94.28515625" style="285" customWidth="1"/>
    <col min="12802" max="12802" width="95.7109375" style="285" customWidth="1"/>
    <col min="12803" max="13056" width="9.140625" style="285"/>
    <col min="13057" max="13057" width="94.28515625" style="285" customWidth="1"/>
    <col min="13058" max="13058" width="95.7109375" style="285" customWidth="1"/>
    <col min="13059" max="13312" width="9.140625" style="285"/>
    <col min="13313" max="13313" width="94.28515625" style="285" customWidth="1"/>
    <col min="13314" max="13314" width="95.7109375" style="285" customWidth="1"/>
    <col min="13315" max="13568" width="9.140625" style="285"/>
    <col min="13569" max="13569" width="94.28515625" style="285" customWidth="1"/>
    <col min="13570" max="13570" width="95.7109375" style="285" customWidth="1"/>
    <col min="13571" max="13824" width="9.140625" style="285"/>
    <col min="13825" max="13825" width="94.28515625" style="285" customWidth="1"/>
    <col min="13826" max="13826" width="95.7109375" style="285" customWidth="1"/>
    <col min="13827" max="14080" width="9.140625" style="285"/>
    <col min="14081" max="14081" width="94.28515625" style="285" customWidth="1"/>
    <col min="14082" max="14082" width="95.7109375" style="285" customWidth="1"/>
    <col min="14083" max="14336" width="9.140625" style="285"/>
    <col min="14337" max="14337" width="94.28515625" style="285" customWidth="1"/>
    <col min="14338" max="14338" width="95.7109375" style="285" customWidth="1"/>
    <col min="14339" max="14592" width="9.140625" style="285"/>
    <col min="14593" max="14593" width="94.28515625" style="285" customWidth="1"/>
    <col min="14594" max="14594" width="95.7109375" style="285" customWidth="1"/>
    <col min="14595" max="14848" width="9.140625" style="285"/>
    <col min="14849" max="14849" width="94.28515625" style="285" customWidth="1"/>
    <col min="14850" max="14850" width="95.7109375" style="285" customWidth="1"/>
    <col min="14851" max="15104" width="9.140625" style="285"/>
    <col min="15105" max="15105" width="94.28515625" style="285" customWidth="1"/>
    <col min="15106" max="15106" width="95.7109375" style="285" customWidth="1"/>
    <col min="15107" max="15360" width="9.140625" style="285"/>
    <col min="15361" max="15361" width="94.28515625" style="285" customWidth="1"/>
    <col min="15362" max="15362" width="95.7109375" style="285" customWidth="1"/>
    <col min="15363" max="15616" width="9.140625" style="285"/>
    <col min="15617" max="15617" width="94.28515625" style="285" customWidth="1"/>
    <col min="15618" max="15618" width="95.7109375" style="285" customWidth="1"/>
    <col min="15619" max="15872" width="9.140625" style="285"/>
    <col min="15873" max="15873" width="94.28515625" style="285" customWidth="1"/>
    <col min="15874" max="15874" width="95.7109375" style="285" customWidth="1"/>
    <col min="15875" max="16128" width="9.140625" style="285"/>
    <col min="16129" max="16129" width="94.28515625" style="285" customWidth="1"/>
    <col min="16130" max="16130" width="95.7109375" style="285" customWidth="1"/>
    <col min="16131" max="16384" width="9.140625" style="285"/>
  </cols>
  <sheetData>
    <row r="1" spans="1:2" ht="15.75" thickBot="1">
      <c r="A1" s="283" t="s">
        <v>127</v>
      </c>
      <c r="B1" s="284">
        <f>IF('EN Com.Spec.'!E1=""," ",'EN Com.Spec.'!E1)</f>
        <v>41598</v>
      </c>
    </row>
    <row r="2" spans="1:2" ht="71.25" customHeight="1" thickBot="1">
      <c r="A2" s="286"/>
      <c r="B2" s="287" t="s">
        <v>215</v>
      </c>
    </row>
    <row r="3" spans="1:2" ht="18.75" thickBot="1">
      <c r="A3" s="288" t="s">
        <v>47</v>
      </c>
      <c r="B3" s="289" t="str">
        <f>IF('EN Com.Spec.'!B3:E3=""," ",'EN Com.Spec.'!B3:E3)</f>
        <v>Heinz Mayonnaise 875 ml</v>
      </c>
    </row>
    <row r="4" spans="1:2" ht="18.75" thickBot="1">
      <c r="A4" s="288" t="s">
        <v>216</v>
      </c>
      <c r="B4" s="289" t="str">
        <f>IF('EN Com.Spec.'!B4:E4=""," ",'EN Com.Spec.'!B4:E4)</f>
        <v>71911500BE, 71911501NL, 71911503Nordics, 71911504 ES/PT</v>
      </c>
    </row>
    <row r="5" spans="1:2" ht="40.5" customHeight="1" thickBot="1">
      <c r="A5" s="290" t="s">
        <v>217</v>
      </c>
      <c r="B5" s="289" t="str">
        <f>IF('EN Com.Spec.'!B5:E5=""," ",'EN Com.Spec.'!B5:E5)</f>
        <v>8x 875ml - 875g</v>
      </c>
    </row>
    <row r="6" spans="1:2" ht="18.75" thickBot="1">
      <c r="A6" s="291" t="s">
        <v>126</v>
      </c>
      <c r="B6" s="292" t="str">
        <f>IF('EN Com.Spec.'!C6=""," ",'EN Com.Spec.'!C6)</f>
        <v>8715700417912 NL/BE
8715700417936 Nordic
8715700417981 ES/PT</v>
      </c>
    </row>
    <row r="7" spans="1:2" ht="18.75" thickBot="1">
      <c r="A7" s="293"/>
      <c r="B7" s="292"/>
    </row>
    <row r="8" spans="1:2" ht="23.25">
      <c r="A8" s="294"/>
      <c r="B8" s="295" t="s">
        <v>218</v>
      </c>
    </row>
    <row r="9" spans="1:2" ht="133.5" customHeight="1">
      <c r="A9" s="296" t="s">
        <v>219</v>
      </c>
      <c r="B9" s="297" t="s">
        <v>143</v>
      </c>
    </row>
    <row r="10" spans="1:2" ht="51" customHeight="1">
      <c r="A10" s="298" t="s">
        <v>220</v>
      </c>
      <c r="B10" s="297" t="s">
        <v>143</v>
      </c>
    </row>
    <row r="11" spans="1:2" ht="51" customHeight="1">
      <c r="A11" s="298" t="s">
        <v>221</v>
      </c>
      <c r="B11" s="297" t="s">
        <v>144</v>
      </c>
    </row>
    <row r="12" spans="1:2" ht="51" customHeight="1">
      <c r="A12" s="298" t="s">
        <v>222</v>
      </c>
      <c r="B12" s="297" t="s">
        <v>143</v>
      </c>
    </row>
    <row r="13" spans="1:2" ht="51" customHeight="1">
      <c r="A13" s="298" t="s">
        <v>223</v>
      </c>
      <c r="B13" s="297" t="s">
        <v>143</v>
      </c>
    </row>
    <row r="14" spans="1:2" ht="51" customHeight="1">
      <c r="A14" s="298" t="s">
        <v>224</v>
      </c>
      <c r="B14" s="297" t="s">
        <v>143</v>
      </c>
    </row>
    <row r="15" spans="1:2" ht="51" customHeight="1">
      <c r="A15" s="298" t="s">
        <v>225</v>
      </c>
      <c r="B15" s="297" t="s">
        <v>143</v>
      </c>
    </row>
    <row r="16" spans="1:2" ht="169.5" customHeight="1">
      <c r="A16" s="299" t="s">
        <v>226</v>
      </c>
      <c r="B16" s="297" t="s">
        <v>143</v>
      </c>
    </row>
    <row r="17" spans="1:2" ht="49.5" customHeight="1">
      <c r="A17" s="298" t="s">
        <v>227</v>
      </c>
      <c r="B17" s="297" t="s">
        <v>143</v>
      </c>
    </row>
    <row r="18" spans="1:2" ht="51" customHeight="1">
      <c r="A18" s="298" t="s">
        <v>228</v>
      </c>
      <c r="B18" s="297" t="s">
        <v>144</v>
      </c>
    </row>
    <row r="19" spans="1:2" ht="51" customHeight="1">
      <c r="A19" s="298" t="s">
        <v>229</v>
      </c>
      <c r="B19" s="297" t="s">
        <v>143</v>
      </c>
    </row>
    <row r="20" spans="1:2" ht="111" customHeight="1">
      <c r="A20" s="298" t="s">
        <v>230</v>
      </c>
      <c r="B20" s="297" t="s">
        <v>143</v>
      </c>
    </row>
    <row r="21" spans="1:2" ht="51" customHeight="1">
      <c r="A21" s="298" t="s">
        <v>231</v>
      </c>
      <c r="B21" s="297" t="s">
        <v>143</v>
      </c>
    </row>
    <row r="22" spans="1:2" ht="51" customHeight="1">
      <c r="A22" s="298" t="s">
        <v>232</v>
      </c>
      <c r="B22" s="297" t="s">
        <v>143</v>
      </c>
    </row>
    <row r="23" spans="1:2" ht="18.75" customHeight="1">
      <c r="A23" s="300"/>
      <c r="B23" s="301"/>
    </row>
    <row r="24" spans="1:2">
      <c r="A24" s="302" t="s">
        <v>233</v>
      </c>
      <c r="B24" s="303"/>
    </row>
    <row r="25" spans="1:2">
      <c r="A25" s="302" t="s">
        <v>234</v>
      </c>
      <c r="B25" s="303"/>
    </row>
    <row r="26" spans="1:2" ht="13.5" thickBot="1">
      <c r="A26" s="304" t="s">
        <v>235</v>
      </c>
      <c r="B26" s="305"/>
    </row>
    <row r="27" spans="1:2">
      <c r="B27" s="306"/>
    </row>
  </sheetData>
  <pageMargins left="0.78740157480314965" right="0.23622047244094491" top="0.78740157480314965" bottom="0.78740157480314965" header="0.51181102362204722" footer="0.51181102362204722"/>
  <pageSetup paperSize="9" scale="49" orientation="portrait"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 Com.Spec.</vt:lpstr>
      <vt:lpstr>NL Com.Spec.</vt:lpstr>
      <vt:lpstr>FR Com.Spec.</vt:lpstr>
      <vt:lpstr>Allergens EN</vt:lpstr>
      <vt:lpstr>'EN Com.Spec.'!Print_Area</vt:lpstr>
      <vt:lpstr>'FR Com.Spec.'!Print_Area</vt:lpstr>
      <vt:lpstr>'NL Com.Spec.'!Print_Area</vt:lpstr>
    </vt:vector>
  </TitlesOfParts>
  <Company>HJ Heinz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creator>Johanna Meines</dc:creator>
  <cp:lastModifiedBy>JMeines</cp:lastModifiedBy>
  <cp:lastPrinted>2012-05-01T09:37:45Z</cp:lastPrinted>
  <dcterms:created xsi:type="dcterms:W3CDTF">2002-12-09T15:53:24Z</dcterms:created>
  <dcterms:modified xsi:type="dcterms:W3CDTF">2013-11-20T08:56:02Z</dcterms:modified>
</cp:coreProperties>
</file>