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10" yWindow="45" windowWidth="13455" windowHeight="12165" activeTab="2"/>
  </bookViews>
  <sheets>
    <sheet name="EN Com.Spec." sheetId="4" r:id="rId1"/>
    <sheet name="NL Com.Spec." sheetId="1" r:id="rId2"/>
    <sheet name="FR Com.Spec." sheetId="5" r:id="rId3"/>
    <sheet name="Allergens EN NL FR" sheetId="6" r:id="rId4"/>
  </sheets>
  <definedNames>
    <definedName name="_xlnm.Print_Area" localSheetId="0">'EN Com.Spec.'!$A$1:$E$44</definedName>
  </definedNames>
  <calcPr calcId="145621"/>
</workbook>
</file>

<file path=xl/calcChain.xml><?xml version="1.0" encoding="utf-8"?>
<calcChain xmlns="http://schemas.openxmlformats.org/spreadsheetml/2006/main">
  <c r="C33" i="5" l="1"/>
  <c r="C32" i="5"/>
  <c r="C33" i="1"/>
  <c r="C32" i="1"/>
  <c r="E34" i="1"/>
  <c r="E33" i="1"/>
  <c r="E32" i="1"/>
  <c r="E34" i="5"/>
  <c r="E33" i="5"/>
  <c r="E32" i="5"/>
  <c r="C43" i="5"/>
  <c r="C43" i="1"/>
  <c r="B1" i="6"/>
  <c r="B3" i="6"/>
  <c r="B4" i="6"/>
  <c r="B5" i="6"/>
  <c r="B6" i="6"/>
  <c r="E1" i="5"/>
  <c r="B4" i="5"/>
  <c r="B5" i="5"/>
  <c r="C6" i="5"/>
  <c r="E6" i="5"/>
  <c r="B9" i="5"/>
  <c r="D9" i="5"/>
  <c r="B10" i="5"/>
  <c r="D10" i="5"/>
  <c r="B11" i="5"/>
  <c r="D11" i="5"/>
  <c r="B12" i="5"/>
  <c r="D12" i="5"/>
  <c r="B13" i="5"/>
  <c r="D13" i="5"/>
  <c r="B14" i="5"/>
  <c r="D14" i="5"/>
  <c r="B15" i="5"/>
  <c r="D15" i="5"/>
  <c r="B16" i="5"/>
  <c r="D16" i="5"/>
  <c r="B20" i="5"/>
  <c r="B21" i="5"/>
  <c r="B22" i="5"/>
  <c r="B23" i="5"/>
  <c r="C23" i="5"/>
  <c r="B24" i="5"/>
  <c r="B25" i="5"/>
  <c r="B27" i="5"/>
  <c r="C27" i="5"/>
  <c r="B28" i="5"/>
  <c r="C28" i="5"/>
  <c r="B29" i="5"/>
  <c r="B30" i="5"/>
  <c r="C30" i="5"/>
  <c r="B31" i="5"/>
  <c r="C31" i="5"/>
  <c r="B37" i="5"/>
  <c r="C40" i="5"/>
  <c r="D40" i="5"/>
  <c r="E40" i="5"/>
  <c r="C41" i="5"/>
  <c r="D41" i="5"/>
  <c r="E41" i="5"/>
  <c r="C42" i="5"/>
  <c r="D42" i="5"/>
  <c r="E42" i="5"/>
  <c r="E1" i="1"/>
  <c r="B4" i="1"/>
  <c r="B5" i="1"/>
  <c r="C6" i="1"/>
  <c r="E6" i="1"/>
  <c r="B9" i="1"/>
  <c r="C9" i="1"/>
  <c r="D9" i="1"/>
  <c r="E9" i="1"/>
  <c r="B10" i="1"/>
  <c r="C10" i="1"/>
  <c r="D10" i="1"/>
  <c r="E10" i="1"/>
  <c r="B11" i="1"/>
  <c r="C11" i="1"/>
  <c r="D11" i="1"/>
  <c r="E11" i="1"/>
  <c r="B12" i="1"/>
  <c r="C12" i="1"/>
  <c r="D12" i="1"/>
  <c r="E12" i="1"/>
  <c r="B13" i="1"/>
  <c r="C13" i="1"/>
  <c r="D13" i="1"/>
  <c r="E13" i="1"/>
  <c r="B14" i="1"/>
  <c r="C14" i="1"/>
  <c r="D14" i="1"/>
  <c r="E14" i="1"/>
  <c r="B15" i="1"/>
  <c r="C15" i="1"/>
  <c r="D15" i="1"/>
  <c r="E15" i="1"/>
  <c r="B16" i="1"/>
  <c r="C16" i="1"/>
  <c r="D16" i="1"/>
  <c r="E16" i="1"/>
  <c r="B20" i="1"/>
  <c r="B21" i="1"/>
  <c r="B22" i="1"/>
  <c r="B23" i="1"/>
  <c r="C23" i="1"/>
  <c r="B24" i="1"/>
  <c r="B25" i="1"/>
  <c r="B27" i="1"/>
  <c r="C27" i="1"/>
  <c r="B28" i="1"/>
  <c r="C28" i="1"/>
  <c r="B29" i="1"/>
  <c r="B30" i="1"/>
  <c r="C30" i="1"/>
  <c r="B31" i="1"/>
  <c r="C31" i="1"/>
  <c r="B32" i="1"/>
  <c r="B33" i="1"/>
  <c r="B37" i="1"/>
  <c r="C40" i="1"/>
  <c r="D40" i="1"/>
  <c r="E40" i="1"/>
  <c r="C41" i="1"/>
  <c r="D41" i="1"/>
  <c r="E41" i="1"/>
  <c r="C42" i="1"/>
  <c r="D42" i="1"/>
  <c r="E42" i="1"/>
</calcChain>
</file>

<file path=xl/sharedStrings.xml><?xml version="1.0" encoding="utf-8"?>
<sst xmlns="http://schemas.openxmlformats.org/spreadsheetml/2006/main" count="299" uniqueCount="224">
  <si>
    <t>pH</t>
  </si>
  <si>
    <t>Productnaam</t>
  </si>
  <si>
    <t>per 100 gram product</t>
  </si>
  <si>
    <t>EAN code</t>
  </si>
  <si>
    <t>PRODUCT INFORMATIE</t>
  </si>
  <si>
    <t>Artikel nummer</t>
  </si>
  <si>
    <t>Voedingswaarde</t>
  </si>
  <si>
    <t>Energie</t>
  </si>
  <si>
    <t>Eiwit</t>
  </si>
  <si>
    <t>Koolhydraten</t>
  </si>
  <si>
    <t>(waarvan suikers)</t>
  </si>
  <si>
    <t>Vet</t>
  </si>
  <si>
    <t>(waarvan verzadigd vet)</t>
  </si>
  <si>
    <t>Voedingsvezel</t>
  </si>
  <si>
    <t>Totaal kiemgetal</t>
  </si>
  <si>
    <t>g</t>
  </si>
  <si>
    <t>Land van herkomst</t>
  </si>
  <si>
    <t>Analytische kenmerken</t>
  </si>
  <si>
    <t>Gisten en schimmels</t>
  </si>
  <si>
    <t>Bereiding /dosering</t>
  </si>
  <si>
    <t>Microbiologische data</t>
  </si>
  <si>
    <t>Productomschrijving/ Toepassingsmogelijkheden</t>
  </si>
  <si>
    <t>Verpakkings soort/afmeting</t>
  </si>
  <si>
    <t>Geschikt voor:</t>
  </si>
  <si>
    <t>Codering op verpakking</t>
  </si>
  <si>
    <t>Houdbaarheid/bewaarcondities</t>
  </si>
  <si>
    <t>Ingrediëntendeclaratie</t>
  </si>
  <si>
    <t>GMO</t>
  </si>
  <si>
    <t>PRODUCT INFORMATION</t>
  </si>
  <si>
    <t>Article number</t>
  </si>
  <si>
    <t>Ingrediënt declaration</t>
  </si>
  <si>
    <t>Energy</t>
  </si>
  <si>
    <t>Protein</t>
  </si>
  <si>
    <t>Nutritional data</t>
  </si>
  <si>
    <t>Fat</t>
  </si>
  <si>
    <t>Product description/ Usage</t>
  </si>
  <si>
    <t>Preparation / Dosing</t>
  </si>
  <si>
    <t>Microbiological data</t>
  </si>
  <si>
    <t>Total plate count</t>
  </si>
  <si>
    <t>Moulds and Yeast</t>
  </si>
  <si>
    <t>Analytical data</t>
  </si>
  <si>
    <t>All used ingredients are non-GMO or non-GMO by IP based upon suppliers certificates.</t>
  </si>
  <si>
    <t>Suitable for:</t>
  </si>
  <si>
    <t>Coding on packaging</t>
  </si>
  <si>
    <t>Shelf life/Storage conditions</t>
  </si>
  <si>
    <t>Product name</t>
  </si>
  <si>
    <t>Carbohydrates</t>
  </si>
  <si>
    <t>(sugars)</t>
  </si>
  <si>
    <t>(saturated fat)</t>
  </si>
  <si>
    <t>Fibre</t>
  </si>
  <si>
    <t xml:space="preserve">Packaging material/dimensions </t>
  </si>
  <si>
    <t>Netto inhoud/Uitlekgewicht</t>
  </si>
  <si>
    <t>Net weight/Drained weight</t>
  </si>
  <si>
    <t>Country of origine</t>
  </si>
  <si>
    <t>primair</t>
  </si>
  <si>
    <t>soort</t>
  </si>
  <si>
    <t>gewicht</t>
  </si>
  <si>
    <t>secondair</t>
  </si>
  <si>
    <t>tertiair</t>
  </si>
  <si>
    <t>afmetingen</t>
  </si>
  <si>
    <t>dimensions</t>
  </si>
  <si>
    <t>weight</t>
  </si>
  <si>
    <t>type,sort</t>
  </si>
  <si>
    <t>Alle gebruikte grondstoffen zijn non GMO of non GMO by IP volgens verklaringen van onze leveranciers</t>
  </si>
  <si>
    <t>Ingangsdatum:</t>
  </si>
  <si>
    <t>per 100 gram bereid product</t>
  </si>
  <si>
    <t>Droge stof</t>
  </si>
  <si>
    <t>Brix</t>
  </si>
  <si>
    <t>Salmonellae</t>
  </si>
  <si>
    <t>Dry matter</t>
  </si>
  <si>
    <t>Salmonella</t>
  </si>
  <si>
    <t>per 100 gram prepared product</t>
  </si>
  <si>
    <t>kJ / kcal</t>
  </si>
  <si>
    <t>The product is produced according to the Dutch and EU-legislation.</t>
  </si>
  <si>
    <t>Het product is geproduceerd i.o.m. de Nederlandse en EU-wetgeving.</t>
  </si>
  <si>
    <t>kve/g</t>
  </si>
  <si>
    <t>per 25 g</t>
  </si>
  <si>
    <t>cfu/g</t>
  </si>
  <si>
    <t>Staphylococcus aureus</t>
  </si>
  <si>
    <t xml:space="preserve">Vegetarisch: </t>
  </si>
  <si>
    <t xml:space="preserve">Veganistisch:  </t>
  </si>
  <si>
    <t xml:space="preserve">Halal:  </t>
  </si>
  <si>
    <t xml:space="preserve">Kosher badatz: </t>
  </si>
  <si>
    <t>Vegetarian:</t>
  </si>
  <si>
    <t>Vegan:</t>
  </si>
  <si>
    <t>%</t>
  </si>
  <si>
    <t>°</t>
  </si>
  <si>
    <t>Production in:</t>
  </si>
  <si>
    <t>Productie in:</t>
  </si>
  <si>
    <t>maanden af productie.</t>
  </si>
  <si>
    <t>Nom du produit</t>
  </si>
  <si>
    <t>Numéro d'article</t>
  </si>
  <si>
    <t>Poids net / poids net égoutté</t>
  </si>
  <si>
    <t>Code EAN</t>
  </si>
  <si>
    <t>Déclaration d'ingrédients</t>
  </si>
  <si>
    <t>INFORMATION DE PRODUIT</t>
  </si>
  <si>
    <t xml:space="preserve">Date d'entrée en vigueur: </t>
  </si>
  <si>
    <t>Protéines</t>
  </si>
  <si>
    <t>Glucides</t>
  </si>
  <si>
    <t>(dont sucres)</t>
  </si>
  <si>
    <t>Lipides</t>
  </si>
  <si>
    <t>(dont lipides saturés)</t>
  </si>
  <si>
    <t>Fibres alimentaires</t>
  </si>
  <si>
    <t>Description du produit / Possibilités d'application</t>
  </si>
  <si>
    <t>Préparation / dosage</t>
  </si>
  <si>
    <t>Données microbiologiques</t>
  </si>
  <si>
    <t>Teneur bactérienne totale</t>
  </si>
  <si>
    <t>Levures et moisissures</t>
  </si>
  <si>
    <t>Salmonelles</t>
  </si>
  <si>
    <t>Caractéristiques analytiques</t>
  </si>
  <si>
    <t xml:space="preserve">Casher badatz: </t>
  </si>
  <si>
    <t>OGM</t>
  </si>
  <si>
    <t>Toutes les substances utilisées ne contiennent pas d'OGM ou d'OGM à identité préservée suivant les déclarations de nos fournisseurs.</t>
  </si>
  <si>
    <t>Code sur l'emballage</t>
  </si>
  <si>
    <t>Conservation / conditions de conservation</t>
  </si>
  <si>
    <t>Type d'emballage / dimensions</t>
  </si>
  <si>
    <t>Pays d'origine</t>
  </si>
  <si>
    <t>type</t>
  </si>
  <si>
    <t>poids</t>
  </si>
  <si>
    <t>pour 25 g</t>
  </si>
  <si>
    <t>Végétarien</t>
  </si>
  <si>
    <t>Végétalien</t>
  </si>
  <si>
    <t xml:space="preserve">Effectivedate: </t>
  </si>
  <si>
    <t>EAN code/Code EAN</t>
  </si>
  <si>
    <t>Bacillus cereus</t>
  </si>
  <si>
    <t>Bacillus Cereus</t>
  </si>
  <si>
    <t>Effectivedate/Ingangsdatum/Date d'entrée en vigueur:</t>
  </si>
  <si>
    <t>secundair</t>
  </si>
  <si>
    <t>tertiaire</t>
  </si>
  <si>
    <t>secondaire</t>
  </si>
  <si>
    <t>primaire</t>
  </si>
  <si>
    <t>mois à partir production.</t>
  </si>
  <si>
    <t>Fabriqué:</t>
  </si>
  <si>
    <t>cfu/g / per 0.01 g</t>
  </si>
  <si>
    <t>Acide</t>
  </si>
  <si>
    <t>Acid</t>
  </si>
  <si>
    <t>Zuren</t>
  </si>
  <si>
    <t>Valeur nutritive</t>
  </si>
  <si>
    <t>par 100 grammes de produit préparé</t>
  </si>
  <si>
    <t>Énergie</t>
  </si>
  <si>
    <t>Le produit est fabriqué e.a. selon la législation européenne.</t>
  </si>
  <si>
    <t>per 100 gram dry product</t>
  </si>
  <si>
    <t>yes/no</t>
  </si>
  <si>
    <t>par 100 grammes de produit déshydraté</t>
  </si>
  <si>
    <t xml:space="preserve">Convient au : </t>
  </si>
  <si>
    <t>Matière sèche</t>
  </si>
  <si>
    <t>yes</t>
  </si>
  <si>
    <t>no</t>
  </si>
  <si>
    <t>months after production.</t>
  </si>
  <si>
    <t xml:space="preserve">Gluten free (gluten &lt; 20ppm) </t>
  </si>
  <si>
    <t>Glutenvrij  (gluten &lt; 20 ppm)</t>
  </si>
  <si>
    <t>EU</t>
  </si>
  <si>
    <t>Sans gluten (gluten &lt;20 ppm)</t>
  </si>
  <si>
    <t>+ allergen is present</t>
  </si>
  <si>
    <t>- allergen is absent</t>
  </si>
  <si>
    <t>(*) may contain allergen</t>
  </si>
  <si>
    <t xml:space="preserve"> + / - / *</t>
  </si>
  <si>
    <t xml:space="preserve">ALLERGENS </t>
  </si>
  <si>
    <t>Article numbre</t>
  </si>
  <si>
    <t>Net weight</t>
  </si>
  <si>
    <r>
      <rPr>
        <b/>
        <i/>
        <sz val="14"/>
        <rFont val="Arial"/>
        <family val="2"/>
      </rPr>
      <t>Cereals</t>
    </r>
    <r>
      <rPr>
        <i/>
        <sz val="14"/>
        <rFont val="Arial"/>
        <family val="2"/>
      </rPr>
      <t xml:space="preserve"> containing gluten (i.e. wheat, rye, barley, oats, spelt, kamut or their hybridised strains) and products thereof / </t>
    </r>
    <r>
      <rPr>
        <b/>
        <i/>
        <sz val="14"/>
        <rFont val="Arial"/>
        <family val="2"/>
      </rPr>
      <t>Glutenbevattende granen</t>
    </r>
    <r>
      <rPr>
        <i/>
        <sz val="14"/>
        <rFont val="Arial"/>
        <family val="2"/>
      </rPr>
      <t xml:space="preserve"> (zoals tarwe, rogge, gerst, haver, spelt en kamut, of de hybride soorten daarvan en afgeleide producten / </t>
    </r>
    <r>
      <rPr>
        <b/>
        <i/>
        <sz val="14"/>
        <rFont val="Arial"/>
        <family val="2"/>
      </rPr>
      <t xml:space="preserve">Céreals </t>
    </r>
    <r>
      <rPr>
        <i/>
        <sz val="14"/>
        <rFont val="Arial"/>
        <family val="2"/>
      </rPr>
      <t>contenant du gluten à savoir: blé, seigle, orge, avoine, épeautre, kamut ou leurs souches hybridées et les produits à base de céréales.</t>
    </r>
  </si>
  <si>
    <r>
      <rPr>
        <b/>
        <sz val="14"/>
        <rFont val="Arial"/>
        <family val="2"/>
      </rPr>
      <t>Crustaceans</t>
    </r>
    <r>
      <rPr>
        <sz val="14"/>
        <rFont val="Arial"/>
        <family val="2"/>
      </rPr>
      <t xml:space="preserve"> and products thereof/ </t>
    </r>
    <r>
      <rPr>
        <b/>
        <sz val="14"/>
        <rFont val="Arial"/>
        <family val="2"/>
      </rPr>
      <t>Schaaldieren</t>
    </r>
    <r>
      <rPr>
        <sz val="14"/>
        <rFont val="Arial"/>
        <family val="2"/>
      </rPr>
      <t xml:space="preserve"> en afgeleide producten / </t>
    </r>
    <r>
      <rPr>
        <b/>
        <sz val="14"/>
        <rFont val="Arial"/>
        <family val="2"/>
      </rPr>
      <t>Crustacés</t>
    </r>
    <r>
      <rPr>
        <sz val="14"/>
        <rFont val="Arial"/>
        <family val="2"/>
      </rPr>
      <t xml:space="preserve"> et produits à base de crustacés</t>
    </r>
  </si>
  <si>
    <r>
      <rPr>
        <b/>
        <sz val="14"/>
        <rFont val="Arial"/>
        <family val="2"/>
      </rPr>
      <t xml:space="preserve">Eggs </t>
    </r>
    <r>
      <rPr>
        <sz val="14"/>
        <rFont val="Arial"/>
        <family val="2"/>
      </rPr>
      <t xml:space="preserve">and products thereof/ </t>
    </r>
    <r>
      <rPr>
        <b/>
        <sz val="14"/>
        <rFont val="Arial"/>
        <family val="2"/>
      </rPr>
      <t>Eieren</t>
    </r>
    <r>
      <rPr>
        <sz val="14"/>
        <rFont val="Arial"/>
        <family val="2"/>
      </rPr>
      <t xml:space="preserve"> en afgeleide producten / </t>
    </r>
    <r>
      <rPr>
        <b/>
        <sz val="14"/>
        <rFont val="Arial"/>
        <family val="2"/>
      </rPr>
      <t>Oeuf</t>
    </r>
    <r>
      <rPr>
        <sz val="14"/>
        <rFont val="Arial"/>
        <family val="2"/>
      </rPr>
      <t>s et produits à base d' oeufs</t>
    </r>
  </si>
  <si>
    <r>
      <rPr>
        <b/>
        <sz val="14"/>
        <rFont val="Arial"/>
        <family val="2"/>
      </rPr>
      <t>Fish</t>
    </r>
    <r>
      <rPr>
        <sz val="14"/>
        <rFont val="Arial"/>
        <family val="2"/>
      </rPr>
      <t xml:space="preserve"> and products thereof / </t>
    </r>
    <r>
      <rPr>
        <b/>
        <sz val="14"/>
        <rFont val="Arial"/>
        <family val="2"/>
      </rPr>
      <t>Vis</t>
    </r>
    <r>
      <rPr>
        <sz val="14"/>
        <rFont val="Arial"/>
        <family val="2"/>
      </rPr>
      <t xml:space="preserve"> en afgeleide producten /</t>
    </r>
    <r>
      <rPr>
        <b/>
        <sz val="14"/>
        <rFont val="Arial"/>
        <family val="2"/>
      </rPr>
      <t xml:space="preserve"> Poissons</t>
    </r>
    <r>
      <rPr>
        <sz val="14"/>
        <rFont val="Arial"/>
        <family val="2"/>
      </rPr>
      <t xml:space="preserve"> et produits à base de poissons.</t>
    </r>
  </si>
  <si>
    <r>
      <rPr>
        <b/>
        <sz val="14"/>
        <rFont val="Arial"/>
        <family val="2"/>
      </rPr>
      <t>Peanuts</t>
    </r>
    <r>
      <rPr>
        <sz val="14"/>
        <rFont val="Arial"/>
        <family val="2"/>
      </rPr>
      <t xml:space="preserve"> and products thereof/ </t>
    </r>
    <r>
      <rPr>
        <b/>
        <sz val="14"/>
        <rFont val="Arial"/>
        <family val="2"/>
      </rPr>
      <t>Aardnoten</t>
    </r>
    <r>
      <rPr>
        <sz val="14"/>
        <rFont val="Arial"/>
        <family val="2"/>
      </rPr>
      <t xml:space="preserve"> en afgeleide producten / </t>
    </r>
    <r>
      <rPr>
        <b/>
        <sz val="14"/>
        <rFont val="Arial"/>
        <family val="2"/>
      </rPr>
      <t xml:space="preserve">Arachides </t>
    </r>
    <r>
      <rPr>
        <sz val="14"/>
        <rFont val="Arial"/>
        <family val="2"/>
      </rPr>
      <t>et produits à base d'arachides</t>
    </r>
  </si>
  <si>
    <r>
      <rPr>
        <b/>
        <sz val="14"/>
        <rFont val="Arial"/>
        <family val="2"/>
      </rPr>
      <t>Soybeans</t>
    </r>
    <r>
      <rPr>
        <sz val="14"/>
        <rFont val="Arial"/>
        <family val="2"/>
      </rPr>
      <t xml:space="preserve"> and products thereof/ </t>
    </r>
    <r>
      <rPr>
        <b/>
        <sz val="14"/>
        <rFont val="Arial"/>
        <family val="2"/>
      </rPr>
      <t>Sojabonen</t>
    </r>
    <r>
      <rPr>
        <sz val="14"/>
        <rFont val="Arial"/>
        <family val="2"/>
      </rPr>
      <t xml:space="preserve"> en afgeleide producten / </t>
    </r>
    <r>
      <rPr>
        <b/>
        <sz val="14"/>
        <rFont val="Arial"/>
        <family val="2"/>
      </rPr>
      <t>Soja</t>
    </r>
    <r>
      <rPr>
        <sz val="14"/>
        <rFont val="Arial"/>
        <family val="2"/>
      </rPr>
      <t xml:space="preserve"> et produits à base de soja </t>
    </r>
  </si>
  <si>
    <r>
      <rPr>
        <b/>
        <sz val="14"/>
        <rFont val="Arial"/>
        <family val="2"/>
      </rPr>
      <t>Milk</t>
    </r>
    <r>
      <rPr>
        <sz val="14"/>
        <rFont val="Arial"/>
        <family val="2"/>
      </rPr>
      <t xml:space="preserve"> and products thereof (including lactose)/ </t>
    </r>
    <r>
      <rPr>
        <b/>
        <sz val="14"/>
        <rFont val="Arial"/>
        <family val="2"/>
      </rPr>
      <t xml:space="preserve">Melk </t>
    </r>
    <r>
      <rPr>
        <sz val="14"/>
        <rFont val="Arial"/>
        <family val="2"/>
      </rPr>
      <t xml:space="preserve">en afgeleide producten/ (inclusief lactose) / </t>
    </r>
    <r>
      <rPr>
        <b/>
        <sz val="14"/>
        <rFont val="Arial"/>
        <family val="2"/>
      </rPr>
      <t xml:space="preserve">Lait </t>
    </r>
    <r>
      <rPr>
        <sz val="14"/>
        <rFont val="Arial"/>
        <family val="2"/>
      </rPr>
      <t>et produits à base de lait (y compris le lactose)</t>
    </r>
  </si>
  <si>
    <r>
      <rPr>
        <b/>
        <i/>
        <sz val="14"/>
        <rFont val="Arial"/>
        <family val="2"/>
      </rPr>
      <t xml:space="preserve">Nuts </t>
    </r>
    <r>
      <rPr>
        <i/>
        <sz val="14"/>
        <rFont val="Arial"/>
        <family val="2"/>
      </rPr>
      <t xml:space="preserve">(i.e. almonds, hazelnuts, walnuts, cashews, pecan nuts, Brazil nuts, pistachio nuts, macadamia nuts and Queensland nuts), and products thereof / 
</t>
    </r>
    <r>
      <rPr>
        <b/>
        <i/>
        <sz val="14"/>
        <rFont val="Arial"/>
        <family val="2"/>
      </rPr>
      <t>Noten</t>
    </r>
    <r>
      <rPr>
        <i/>
        <sz val="14"/>
        <rFont val="Arial"/>
        <family val="2"/>
      </rPr>
      <t xml:space="preserve"> (zoals amandelen, hazelnoten, walnoten, cashewnoten, pecannoten, paranoten, pistachenoten, macadamianoten,(of queensland nut Macadamia ternifoliea) en afgeleide producten /
</t>
    </r>
    <r>
      <rPr>
        <b/>
        <i/>
        <sz val="14"/>
        <rFont val="Arial"/>
        <family val="2"/>
      </rPr>
      <t>Fruits à coque</t>
    </r>
    <r>
      <rPr>
        <i/>
        <sz val="14"/>
        <rFont val="Arial"/>
        <family val="2"/>
      </rPr>
      <t xml:space="preserve"> (amandes, noisettes, pistaches, noix, noix de cajou, noix de pecan, noix du Brésil, noix de Macadamia et noix de Queensland) et produits à base de ces fruits</t>
    </r>
  </si>
  <si>
    <r>
      <rPr>
        <b/>
        <sz val="14"/>
        <rFont val="Arial"/>
        <family val="2"/>
      </rPr>
      <t>Celery</t>
    </r>
    <r>
      <rPr>
        <sz val="14"/>
        <rFont val="Arial"/>
        <family val="2"/>
      </rPr>
      <t xml:space="preserve"> and products thereof / </t>
    </r>
    <r>
      <rPr>
        <b/>
        <sz val="14"/>
        <rFont val="Arial"/>
        <family val="2"/>
      </rPr>
      <t>Selderij</t>
    </r>
    <r>
      <rPr>
        <sz val="14"/>
        <rFont val="Arial"/>
        <family val="2"/>
      </rPr>
      <t xml:space="preserve"> en afgeleide producten / </t>
    </r>
    <r>
      <rPr>
        <b/>
        <sz val="14"/>
        <rFont val="Arial"/>
        <family val="2"/>
      </rPr>
      <t xml:space="preserve">Céleri </t>
    </r>
    <r>
      <rPr>
        <sz val="14"/>
        <rFont val="Arial"/>
        <family val="2"/>
      </rPr>
      <t>et produits à base de céleri</t>
    </r>
  </si>
  <si>
    <r>
      <rPr>
        <b/>
        <sz val="14"/>
        <rFont val="Arial"/>
        <family val="2"/>
      </rPr>
      <t xml:space="preserve">Mustard </t>
    </r>
    <r>
      <rPr>
        <sz val="14"/>
        <rFont val="Arial"/>
        <family val="2"/>
      </rPr>
      <t xml:space="preserve">and products thereof/ </t>
    </r>
    <r>
      <rPr>
        <b/>
        <sz val="14"/>
        <rFont val="Arial"/>
        <family val="2"/>
      </rPr>
      <t xml:space="preserve">Mosterd </t>
    </r>
    <r>
      <rPr>
        <sz val="14"/>
        <rFont val="Arial"/>
        <family val="2"/>
      </rPr>
      <t>en afgeleide producten /</t>
    </r>
    <r>
      <rPr>
        <b/>
        <sz val="14"/>
        <rFont val="Arial"/>
        <family val="2"/>
      </rPr>
      <t xml:space="preserve"> Moutarde</t>
    </r>
    <r>
      <rPr>
        <sz val="14"/>
        <rFont val="Arial"/>
        <family val="2"/>
      </rPr>
      <t xml:space="preserve"> et produits à base de moutarde</t>
    </r>
  </si>
  <si>
    <r>
      <rPr>
        <b/>
        <sz val="14"/>
        <rFont val="Arial"/>
        <family val="2"/>
      </rPr>
      <t>Sesame seeds</t>
    </r>
    <r>
      <rPr>
        <sz val="14"/>
        <rFont val="Arial"/>
        <family val="2"/>
      </rPr>
      <t xml:space="preserve"> and products thereof / </t>
    </r>
    <r>
      <rPr>
        <b/>
        <sz val="14"/>
        <rFont val="Arial"/>
        <family val="2"/>
      </rPr>
      <t>Sesamzaad</t>
    </r>
    <r>
      <rPr>
        <sz val="14"/>
        <rFont val="Arial"/>
        <family val="2"/>
      </rPr>
      <t xml:space="preserve"> en afgeleide producten / </t>
    </r>
    <r>
      <rPr>
        <b/>
        <sz val="14"/>
        <rFont val="Arial"/>
        <family val="2"/>
      </rPr>
      <t>Graines de sésame</t>
    </r>
    <r>
      <rPr>
        <sz val="14"/>
        <rFont val="Arial"/>
        <family val="2"/>
      </rPr>
      <t xml:space="preserve"> et produits à base de graines de sésame</t>
    </r>
  </si>
  <si>
    <r>
      <rPr>
        <b/>
        <sz val="14"/>
        <rFont val="Arial"/>
        <family val="2"/>
      </rPr>
      <t>Sulphur dioxide</t>
    </r>
    <r>
      <rPr>
        <sz val="14"/>
        <rFont val="Arial"/>
        <family val="2"/>
      </rPr>
      <t xml:space="preserve"> and sulphites at concentrations of more than 10 mg/kg or 10 mg/litre expressed as SO 2 /
</t>
    </r>
    <r>
      <rPr>
        <b/>
        <sz val="14"/>
        <rFont val="Arial"/>
        <family val="2"/>
      </rPr>
      <t>Zwaveldioxide</t>
    </r>
    <r>
      <rPr>
        <sz val="14"/>
        <rFont val="Arial"/>
        <family val="2"/>
      </rPr>
      <t xml:space="preserve"> en sulfieten in concentraties van meer dan 10 mg/kg of 10 mg/ liter uitgedrukt als SO2 / 
</t>
    </r>
    <r>
      <rPr>
        <b/>
        <sz val="14"/>
        <rFont val="Arial"/>
        <family val="2"/>
      </rPr>
      <t>Anhydride de sulfureux</t>
    </r>
    <r>
      <rPr>
        <sz val="14"/>
        <rFont val="Arial"/>
        <family val="2"/>
      </rPr>
      <t xml:space="preserve"> et sulfite en concentration d' au moins 10 mg/kg, ou 10 mg/litre exprimées en SO2</t>
    </r>
  </si>
  <si>
    <r>
      <rPr>
        <b/>
        <sz val="14"/>
        <rFont val="Arial"/>
        <family val="2"/>
      </rPr>
      <t xml:space="preserve">Lupin </t>
    </r>
    <r>
      <rPr>
        <sz val="14"/>
        <rFont val="Arial"/>
        <family val="2"/>
      </rPr>
      <t xml:space="preserve">and products thereof/ </t>
    </r>
    <r>
      <rPr>
        <b/>
        <sz val="14"/>
        <rFont val="Arial"/>
        <family val="2"/>
      </rPr>
      <t xml:space="preserve">Lupine </t>
    </r>
    <r>
      <rPr>
        <sz val="14"/>
        <rFont val="Arial"/>
        <family val="2"/>
      </rPr>
      <t xml:space="preserve">en afgeleide producten / </t>
    </r>
    <r>
      <rPr>
        <b/>
        <sz val="14"/>
        <rFont val="Arial"/>
        <family val="2"/>
      </rPr>
      <t>Lupin</t>
    </r>
    <r>
      <rPr>
        <sz val="14"/>
        <rFont val="Arial"/>
        <family val="2"/>
      </rPr>
      <t xml:space="preserve"> et produits à base de lupin</t>
    </r>
  </si>
  <si>
    <r>
      <rPr>
        <b/>
        <sz val="14"/>
        <rFont val="Arial"/>
        <family val="2"/>
      </rPr>
      <t>Molluscs</t>
    </r>
    <r>
      <rPr>
        <sz val="14"/>
        <rFont val="Arial"/>
        <family val="2"/>
      </rPr>
      <t xml:space="preserve"> and products thereof/ </t>
    </r>
    <r>
      <rPr>
        <b/>
        <sz val="14"/>
        <rFont val="Arial"/>
        <family val="2"/>
      </rPr>
      <t>Weekdieren</t>
    </r>
    <r>
      <rPr>
        <sz val="14"/>
        <rFont val="Arial"/>
        <family val="2"/>
      </rPr>
      <t xml:space="preserve"> en afgeleide producten / </t>
    </r>
    <r>
      <rPr>
        <b/>
        <sz val="14"/>
        <rFont val="Arial"/>
        <family val="2"/>
      </rPr>
      <t xml:space="preserve">Mollusques </t>
    </r>
    <r>
      <rPr>
        <sz val="14"/>
        <rFont val="Arial"/>
        <family val="2"/>
      </rPr>
      <t>et produits à base de mollusques</t>
    </r>
  </si>
  <si>
    <t>% reclycleble</t>
  </si>
  <si>
    <t>% recycleble</t>
  </si>
  <si>
    <t>% recyclebaar</t>
  </si>
  <si>
    <t>-</t>
  </si>
  <si>
    <t>5 kg e</t>
  </si>
  <si>
    <t>Durum wheat semolina.
May contain traces of soy.</t>
  </si>
  <si>
    <t>mg</t>
  </si>
  <si>
    <t>&lt; 1000</t>
  </si>
  <si>
    <t>&lt; 150000</t>
  </si>
  <si>
    <t>absent</t>
  </si>
  <si>
    <t>&lt; 100</t>
  </si>
  <si>
    <t>Coliforms</t>
  </si>
  <si>
    <t>Coliformes</t>
  </si>
  <si>
    <t>Particle size</t>
  </si>
  <si>
    <t xml:space="preserve">&gt; 0,63 &lt; 2,00 </t>
  </si>
  <si>
    <t>mm</t>
  </si>
  <si>
    <t>Deeltjes grootte</t>
  </si>
  <si>
    <t>Taille des pasticules</t>
  </si>
  <si>
    <t>bag</t>
  </si>
  <si>
    <t>paper bag</t>
  </si>
  <si>
    <t>48 g</t>
  </si>
  <si>
    <t>300x110x220 mm</t>
  </si>
  <si>
    <t>On bag: Best before end and batchcode. 
BBE: DD-MM-YYYY - XXEDDD =&gt; XX = year / E = identifying line / DDD = day of the year.</t>
  </si>
  <si>
    <t>Keep dry and cool</t>
  </si>
  <si>
    <t>zak</t>
  </si>
  <si>
    <t>Tarwegriesmeel.
Kan sporen bevatten van soja.</t>
  </si>
  <si>
    <t>Op doos: Ten minste houdbaar tot en batch number:
THT: DD-MM-JJJJ - XXEDDD =&gt; XX = jaar / E = productielijn / DDD = dag van het jaar.</t>
  </si>
  <si>
    <t>Koel en droog bewaren.</t>
  </si>
  <si>
    <t>sac</t>
  </si>
  <si>
    <t>Sur sac: DLUO fin et numero de batch:
DCC: JJ-MM-AAAA - XXEDDD =&gt; XX = annee / E = ligne de production / DDD = jour de l'annee.</t>
  </si>
  <si>
    <t>Conserver au frais et au sec.</t>
  </si>
  <si>
    <t>+</t>
  </si>
  <si>
    <t>papieren zak</t>
  </si>
  <si>
    <t>sac en papier</t>
  </si>
  <si>
    <t xml:space="preserve">Couscous is gemaakt van voorgekookte tarwegriesmeel, die is bevochtigd, gebonden, gestoomd, gedroogd en gemalen.Honig Professional biedt een middelgrote korrel aan. Een ideale grootte van korrel die zich dankzij zijn textuur leent voor een verscheidenheid aan gerechten. </t>
  </si>
  <si>
    <t>Couscous is made of pre-cooked Durum wheat semolina which is moistened, bound, steam- cooked, dried and ground. Honig Professional offers a medium grain. An ideal size that can perfectly be used for a variety of dishes.</t>
  </si>
  <si>
    <t>Semoule de blé dur.
Peut contenir des traces de soja.</t>
  </si>
  <si>
    <t>Couscous est fait de semoule de blé dur précuit qui est vapeur humide, lié, cruite, séchée et moulue. Honig professional offre un grain moyen. Une taille idéale de grain qui peut parfaitement être utilisé pour une variété de plats.</t>
  </si>
  <si>
    <t>1532 / 361</t>
  </si>
  <si>
    <t>1.8</t>
  </si>
  <si>
    <t>Salt</t>
  </si>
  <si>
    <t>4.0</t>
  </si>
  <si>
    <t>Mix a quantity of couscous with the same amount of boiling water. Add salt and pepper. Leave the couscous for 2 minutes until all the water has been absorbed. Add some butter. Re-heat, while stirring, over a low heat for 3 minutes (5 minutes in the oven). Stir in the couscous for nice loose grains.</t>
  </si>
  <si>
    <t>Zout</t>
  </si>
  <si>
    <t>Meng een hoeveelheid couscous met eenzelfde hoeveelheid kokend water. Voeg zout en peper toe. Laat de couscous 2 minuten staan tot al het water is opgenomen. Voeg wat boter toe. Verwarm vervolgens al roerend op een zacht vuurtje gedurende 3 minuten (5 minuten in de oven). Roer de couscous nog even door voor een mooie losse korrel.</t>
  </si>
  <si>
    <t>Sel</t>
  </si>
  <si>
    <t>Mélangez une quantité de couscous avec une même quantité d’eau bouillante. Salez et poivrez. Laissez reposer le couscous 2 minutes jusqu’ à absorption complète de l’eau. Ajoutez un peu de beurre. Réchauffez ensuite tout en mélangeant à feu doux pendant 3 minutes (5 minutes au four). Remuez le couscous encore pendant quelques minutes pour obtenir un beau grain isolé.</t>
  </si>
  <si>
    <t>(*)</t>
  </si>
  <si>
    <t>Honig Prof. Couscous 5kg NL/BE</t>
  </si>
  <si>
    <t>Honig Prof. Couscous 5 kg NL/BE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</si>
</sst>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13">
    <font>
      <sz val="10"/>
      <name val="Arial"/>
    </font>
    <font>
      <sz val="10"/>
      <name val="Arial"/>
      <family val="2"/>
    </font>
    <font>
      <b/>
      <sz val="22"/>
      <name val="Arial"/>
      <family val="2"/>
    </font>
    <font>
      <sz val="9"/>
      <name val="Univers"/>
      <family val="2"/>
    </font>
    <font>
      <b/>
      <sz val="14"/>
      <name val="Arial"/>
      <family val="2"/>
    </font>
    <font>
      <sz val="14"/>
      <name val="Arial"/>
      <family val="2"/>
    </font>
    <font>
      <sz val="14"/>
      <name val="Arial"/>
      <family val="2"/>
    </font>
    <font>
      <sz val="12"/>
      <name val="Arial"/>
      <family val="2"/>
    </font>
    <font>
      <b/>
      <i/>
      <sz val="10"/>
      <name val="Arial"/>
      <family val="2"/>
    </font>
    <font>
      <i/>
      <sz val="14"/>
      <name val="Arial"/>
      <family val="2"/>
    </font>
    <font>
      <b/>
      <sz val="18"/>
      <name val="Arial"/>
      <family val="2"/>
    </font>
    <font>
      <b/>
      <i/>
      <sz val="14"/>
      <name val="Arial"/>
      <family val="2"/>
    </font>
    <font>
      <sz val="14"/>
      <color rgb="FF222222"/>
      <name val="Arial"/>
      <family val="2"/>
    </font>
  </fonts>
  <fills count="3">
    <fill>
      <patternFill patternType="none"/>
    </fill>
    <fill>
      <patternFill patternType="gray125"/>
    </fill>
    <fill>
      <patternFill patternType="lightGray">
        <bgColor indexed="22"/>
      </patternFill>
    </fill>
  </fills>
  <borders count="41">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1">
    <xf numFmtId="0" fontId="0" fillId="0" borderId="0"/>
  </cellStyleXfs>
  <cellXfs count="284">
    <xf numFmtId="0" fontId="0" fillId="0" borderId="0" xfId="0"/>
    <xf numFmtId="0" fontId="0" fillId="0" borderId="0" xfId="0" applyBorder="1"/>
    <xf numFmtId="0" fontId="3" fillId="0" borderId="0" xfId="0" applyFont="1"/>
    <xf numFmtId="0" fontId="5" fillId="0" borderId="1" xfId="0" applyFont="1" applyBorder="1" applyAlignment="1">
      <alignment horizontal="left" vertical="top" wrapText="1"/>
    </xf>
    <xf numFmtId="0" fontId="4" fillId="0" borderId="2" xfId="0" applyFont="1" applyBorder="1" applyAlignment="1">
      <alignment vertical="top"/>
    </xf>
    <xf numFmtId="0" fontId="4" fillId="0" borderId="3" xfId="0" applyFont="1" applyBorder="1" applyAlignment="1">
      <alignment horizontal="left" vertical="top"/>
    </xf>
    <xf numFmtId="0" fontId="5" fillId="0" borderId="1" xfId="0" applyFont="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6" fillId="0" borderId="5" xfId="0" applyFont="1" applyBorder="1" applyAlignment="1">
      <alignment vertical="top" wrapText="1"/>
    </xf>
    <xf numFmtId="0" fontId="4" fillId="0" borderId="2" xfId="0" applyFont="1" applyBorder="1" applyAlignment="1">
      <alignment horizontal="left" vertical="top" wrapText="1"/>
    </xf>
    <xf numFmtId="0" fontId="4" fillId="0" borderId="1" xfId="0" applyFont="1" applyBorder="1" applyAlignment="1">
      <alignment horizontal="left" vertical="top" wrapText="1"/>
    </xf>
    <xf numFmtId="0" fontId="5" fillId="0" borderId="5" xfId="0" applyFont="1" applyBorder="1" applyAlignment="1"/>
    <xf numFmtId="0" fontId="5" fillId="0" borderId="6" xfId="0" applyFont="1" applyBorder="1" applyAlignment="1"/>
    <xf numFmtId="0" fontId="5" fillId="0" borderId="7" xfId="0" applyFont="1" applyBorder="1" applyAlignment="1"/>
    <xf numFmtId="0" fontId="6" fillId="0" borderId="3" xfId="0" applyFont="1" applyBorder="1" applyAlignment="1">
      <alignment vertical="top"/>
    </xf>
    <xf numFmtId="0" fontId="6" fillId="0" borderId="7" xfId="0" applyFont="1" applyBorder="1" applyAlignment="1">
      <alignment vertical="top"/>
    </xf>
    <xf numFmtId="0" fontId="6" fillId="0" borderId="7" xfId="0" applyFont="1" applyBorder="1" applyAlignment="1">
      <alignment vertical="top" wrapText="1"/>
    </xf>
    <xf numFmtId="0" fontId="6" fillId="0" borderId="4" xfId="0" applyFont="1" applyBorder="1" applyAlignment="1">
      <alignment vertical="top" wrapText="1"/>
    </xf>
    <xf numFmtId="0" fontId="5" fillId="0" borderId="6" xfId="0" applyFont="1" applyBorder="1" applyAlignment="1">
      <alignment wrapText="1"/>
    </xf>
    <xf numFmtId="0" fontId="6" fillId="0" borderId="0" xfId="0" applyFont="1" applyBorder="1" applyAlignment="1">
      <alignment vertical="top"/>
    </xf>
    <xf numFmtId="0" fontId="6" fillId="0" borderId="10" xfId="0" applyFont="1" applyBorder="1" applyAlignment="1">
      <alignment vertical="top"/>
    </xf>
    <xf numFmtId="0" fontId="5" fillId="0" borderId="11" xfId="0" applyFont="1" applyBorder="1" applyAlignment="1"/>
    <xf numFmtId="0" fontId="5" fillId="0" borderId="12" xfId="0" applyFont="1" applyBorder="1" applyAlignment="1"/>
    <xf numFmtId="0" fontId="5" fillId="0" borderId="13" xfId="0" applyFont="1" applyBorder="1" applyAlignment="1">
      <alignment vertical="top" wrapText="1"/>
    </xf>
    <xf numFmtId="0" fontId="6" fillId="0" borderId="4" xfId="0" applyFont="1" applyBorder="1" applyAlignment="1">
      <alignment vertical="top"/>
    </xf>
    <xf numFmtId="0" fontId="6" fillId="0" borderId="5" xfId="0" applyFont="1" applyBorder="1" applyAlignment="1">
      <alignment horizontal="right" vertical="top"/>
    </xf>
    <xf numFmtId="0" fontId="6" fillId="0" borderId="14" xfId="0" applyFont="1" applyBorder="1" applyAlignment="1">
      <alignment vertical="top" wrapText="1"/>
    </xf>
    <xf numFmtId="0" fontId="5" fillId="0" borderId="5" xfId="0" applyFont="1" applyBorder="1" applyAlignment="1">
      <alignment vertical="top" wrapText="1"/>
    </xf>
    <xf numFmtId="0" fontId="5" fillId="0" borderId="5" xfId="0" applyFont="1" applyFill="1" applyBorder="1" applyAlignment="1">
      <alignment vertical="top" wrapText="1"/>
    </xf>
    <xf numFmtId="0" fontId="6" fillId="0" borderId="4" xfId="0" applyFont="1" applyBorder="1" applyAlignment="1" applyProtection="1">
      <alignment vertical="top" wrapText="1"/>
    </xf>
    <xf numFmtId="0" fontId="5" fillId="0" borderId="5" xfId="0" applyFont="1" applyFill="1" applyBorder="1" applyAlignment="1">
      <alignment horizontal="left" vertical="top" wrapText="1"/>
    </xf>
    <xf numFmtId="0" fontId="5" fillId="0" borderId="15" xfId="0" applyFont="1" applyBorder="1" applyAlignment="1"/>
    <xf numFmtId="0" fontId="4" fillId="0" borderId="6" xfId="0" applyFont="1" applyBorder="1" applyAlignment="1">
      <alignment horizontal="left" vertical="top" wrapText="1"/>
    </xf>
    <xf numFmtId="0" fontId="6" fillId="0" borderId="16" xfId="0" applyFont="1" applyBorder="1" applyAlignment="1">
      <alignment horizontal="right" vertical="top"/>
    </xf>
    <xf numFmtId="0" fontId="6" fillId="0" borderId="6" xfId="0" applyFont="1" applyBorder="1" applyAlignment="1">
      <alignment horizontal="right" vertical="top"/>
    </xf>
    <xf numFmtId="0" fontId="6" fillId="0" borderId="18" xfId="0" applyFont="1" applyBorder="1" applyAlignment="1">
      <alignment vertical="top"/>
    </xf>
    <xf numFmtId="0" fontId="6" fillId="0" borderId="19" xfId="0" applyFont="1" applyBorder="1" applyAlignment="1">
      <alignment horizontal="right" vertical="top"/>
    </xf>
    <xf numFmtId="0" fontId="5" fillId="0" borderId="20" xfId="0" applyFont="1" applyBorder="1" applyAlignment="1"/>
    <xf numFmtId="0" fontId="5" fillId="0" borderId="18" xfId="0" applyFont="1" applyBorder="1" applyAlignment="1"/>
    <xf numFmtId="0" fontId="4" fillId="0" borderId="6" xfId="0" applyFont="1" applyBorder="1" applyAlignment="1">
      <alignment vertical="top"/>
    </xf>
    <xf numFmtId="0" fontId="6" fillId="0" borderId="5" xfId="0" applyNumberFormat="1" applyFont="1" applyBorder="1" applyAlignment="1">
      <alignment horizontal="right" vertical="top"/>
    </xf>
    <xf numFmtId="0" fontId="6" fillId="0" borderId="4" xfId="0" applyNumberFormat="1" applyFont="1" applyBorder="1" applyAlignment="1">
      <alignment horizontal="right" vertical="top"/>
    </xf>
    <xf numFmtId="0" fontId="6" fillId="0" borderId="16" xfId="0" applyNumberFormat="1" applyFont="1" applyBorder="1" applyAlignment="1">
      <alignment horizontal="right" vertical="top"/>
    </xf>
    <xf numFmtId="0" fontId="6" fillId="0" borderId="21" xfId="0" applyFont="1" applyBorder="1" applyAlignment="1">
      <alignment vertical="top"/>
    </xf>
    <xf numFmtId="164" fontId="7" fillId="0" borderId="0" xfId="0" applyNumberFormat="1" applyFont="1" applyBorder="1" applyAlignment="1">
      <alignment horizontal="right" vertical="top"/>
    </xf>
    <xf numFmtId="0" fontId="7" fillId="0" borderId="22" xfId="0" applyFont="1" applyBorder="1" applyAlignment="1">
      <alignment horizontal="right" wrapText="1"/>
    </xf>
    <xf numFmtId="0" fontId="5" fillId="0" borderId="9" xfId="0" applyFont="1" applyBorder="1" applyAlignment="1" applyProtection="1">
      <alignment vertical="top"/>
    </xf>
    <xf numFmtId="0" fontId="5" fillId="0" borderId="23" xfId="0" applyFont="1" applyBorder="1" applyAlignment="1" applyProtection="1">
      <alignment vertical="top"/>
    </xf>
    <xf numFmtId="0" fontId="5" fillId="0" borderId="13" xfId="0" applyFont="1" applyBorder="1" applyAlignment="1" applyProtection="1">
      <alignment vertical="top"/>
    </xf>
    <xf numFmtId="0" fontId="0" fillId="0" borderId="0" xfId="0" applyProtection="1"/>
    <xf numFmtId="0" fontId="7" fillId="0" borderId="22" xfId="0" applyFont="1" applyBorder="1" applyAlignment="1" applyProtection="1">
      <alignment horizontal="right" wrapText="1"/>
    </xf>
    <xf numFmtId="164" fontId="7" fillId="0" borderId="23" xfId="0" applyNumberFormat="1" applyFont="1" applyBorder="1" applyAlignment="1" applyProtection="1">
      <alignment horizontal="right" wrapText="1"/>
    </xf>
    <xf numFmtId="0" fontId="0" fillId="0" borderId="0" xfId="0" applyBorder="1" applyProtection="1"/>
    <xf numFmtId="0" fontId="4" fillId="0" borderId="2" xfId="0" applyFont="1" applyBorder="1" applyAlignment="1" applyProtection="1">
      <alignment vertical="top"/>
    </xf>
    <xf numFmtId="0" fontId="6" fillId="0" borderId="0" xfId="0" applyFont="1" applyBorder="1" applyAlignment="1" applyProtection="1">
      <alignment vertical="top"/>
    </xf>
    <xf numFmtId="0" fontId="5" fillId="0" borderId="17" xfId="0" applyFont="1" applyBorder="1" applyAlignment="1" applyProtection="1">
      <alignment vertical="top" wrapText="1"/>
    </xf>
    <xf numFmtId="0" fontId="6" fillId="0" borderId="6" xfId="0" applyFont="1" applyBorder="1" applyAlignment="1" applyProtection="1">
      <alignment vertical="top" wrapText="1"/>
    </xf>
    <xf numFmtId="0" fontId="4" fillId="0" borderId="3" xfId="0" applyFont="1" applyBorder="1" applyAlignment="1" applyProtection="1">
      <alignment horizontal="left" vertical="top"/>
    </xf>
    <xf numFmtId="0" fontId="5" fillId="0" borderId="1" xfId="0" applyFont="1" applyBorder="1" applyAlignment="1" applyProtection="1">
      <alignment horizontal="left" vertical="top"/>
    </xf>
    <xf numFmtId="0" fontId="6" fillId="0" borderId="5" xfId="0" applyFont="1" applyBorder="1" applyAlignment="1" applyProtection="1">
      <alignment horizontal="right" vertical="top"/>
    </xf>
    <xf numFmtId="0" fontId="6" fillId="0" borderId="16" xfId="0" applyFont="1" applyBorder="1" applyAlignment="1" applyProtection="1">
      <alignment horizontal="right" vertical="top"/>
    </xf>
    <xf numFmtId="0" fontId="6" fillId="0" borderId="10" xfId="0" applyFont="1" applyBorder="1" applyAlignment="1" applyProtection="1">
      <alignment vertical="top"/>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6" fillId="0" borderId="5" xfId="0" applyFont="1" applyBorder="1" applyAlignment="1" applyProtection="1">
      <alignment vertical="top" wrapText="1"/>
    </xf>
    <xf numFmtId="0" fontId="5" fillId="0" borderId="5" xfId="0" applyFont="1" applyFill="1" applyBorder="1" applyAlignment="1" applyProtection="1">
      <alignment horizontal="left" vertical="top" wrapText="1"/>
    </xf>
    <xf numFmtId="0" fontId="6" fillId="0" borderId="7" xfId="0" applyFont="1" applyBorder="1" applyAlignment="1" applyProtection="1">
      <alignment vertical="top" wrapText="1"/>
    </xf>
    <xf numFmtId="0" fontId="5" fillId="0" borderId="1" xfId="0" applyFont="1" applyBorder="1" applyAlignment="1" applyProtection="1">
      <alignment horizontal="left" vertical="top" wrapText="1"/>
    </xf>
    <xf numFmtId="0" fontId="5" fillId="0" borderId="5" xfId="0" applyFont="1" applyBorder="1" applyAlignment="1" applyProtection="1"/>
    <xf numFmtId="0" fontId="5" fillId="0" borderId="7" xfId="0" applyFont="1" applyBorder="1" applyAlignment="1" applyProtection="1"/>
    <xf numFmtId="0" fontId="4" fillId="0" borderId="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6" fillId="0" borderId="24" xfId="0" applyFont="1" applyBorder="1" applyAlignment="1" applyProtection="1">
      <alignment vertical="top" wrapText="1"/>
    </xf>
    <xf numFmtId="0" fontId="5" fillId="0" borderId="25" xfId="0" applyFont="1" applyBorder="1" applyAlignment="1" applyProtection="1"/>
    <xf numFmtId="0" fontId="5" fillId="0" borderId="11" xfId="0" applyFont="1" applyBorder="1" applyAlignment="1" applyProtection="1"/>
    <xf numFmtId="0" fontId="5" fillId="0" borderId="12" xfId="0" applyFont="1" applyBorder="1" applyAlignment="1" applyProtection="1"/>
    <xf numFmtId="0" fontId="5" fillId="0" borderId="6" xfId="0" applyFont="1" applyBorder="1" applyAlignment="1" applyProtection="1">
      <alignment wrapText="1"/>
    </xf>
    <xf numFmtId="0" fontId="6" fillId="0" borderId="14" xfId="0" applyFont="1" applyBorder="1" applyAlignment="1" applyProtection="1">
      <alignment horizontal="left" vertical="top" wrapText="1"/>
      <protection locked="0"/>
    </xf>
    <xf numFmtId="0" fontId="6" fillId="0" borderId="19" xfId="0" applyFont="1" applyBorder="1" applyAlignment="1" applyProtection="1">
      <alignment horizontal="right" vertical="top"/>
    </xf>
    <xf numFmtId="0" fontId="6" fillId="0" borderId="19" xfId="0" applyNumberFormat="1" applyFont="1" applyBorder="1" applyAlignment="1">
      <alignment horizontal="right" vertical="top"/>
    </xf>
    <xf numFmtId="0" fontId="6" fillId="0" borderId="5" xfId="0" applyFont="1" applyBorder="1" applyAlignment="1" applyProtection="1">
      <alignment horizontal="right"/>
    </xf>
    <xf numFmtId="0" fontId="5" fillId="0" borderId="5" xfId="0" applyFont="1" applyBorder="1" applyAlignment="1" applyProtection="1">
      <alignment horizontal="right"/>
    </xf>
    <xf numFmtId="0" fontId="5" fillId="0" borderId="26" xfId="0" applyFont="1" applyBorder="1" applyAlignment="1">
      <alignment vertical="top" wrapText="1"/>
    </xf>
    <xf numFmtId="0" fontId="1" fillId="0" borderId="0" xfId="0" applyFont="1" applyBorder="1" applyAlignment="1">
      <alignment horizontal="right" wrapText="1"/>
    </xf>
    <xf numFmtId="0" fontId="5" fillId="0" borderId="27" xfId="0" applyFont="1" applyBorder="1" applyAlignment="1" applyProtection="1">
      <alignment vertical="center" wrapText="1"/>
      <protection locked="0"/>
    </xf>
    <xf numFmtId="0" fontId="5" fillId="0" borderId="28"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0" borderId="17" xfId="0" applyFont="1" applyBorder="1" applyAlignment="1">
      <alignment horizontal="left" indent="1"/>
    </xf>
    <xf numFmtId="0" fontId="5" fillId="0" borderId="23" xfId="0" applyFont="1" applyBorder="1" applyAlignment="1">
      <alignment vertical="top" wrapText="1"/>
    </xf>
    <xf numFmtId="0" fontId="5" fillId="0" borderId="0" xfId="0" applyFont="1" applyBorder="1" applyAlignment="1">
      <alignment vertical="top" wrapText="1"/>
    </xf>
    <xf numFmtId="0" fontId="4" fillId="0" borderId="5" xfId="0" applyFont="1" applyBorder="1" applyAlignment="1" applyProtection="1">
      <alignment horizontal="left" vertical="top" wrapText="1"/>
    </xf>
    <xf numFmtId="0" fontId="5" fillId="0" borderId="0" xfId="0" applyFont="1" applyBorder="1" applyAlignment="1" applyProtection="1">
      <alignment vertical="top"/>
    </xf>
    <xf numFmtId="0" fontId="5" fillId="0" borderId="16" xfId="0" applyFont="1" applyBorder="1" applyAlignment="1" applyProtection="1">
      <alignment vertical="top"/>
    </xf>
    <xf numFmtId="0" fontId="5" fillId="0" borderId="19" xfId="0" applyFont="1" applyBorder="1" applyAlignment="1" applyProtection="1">
      <alignment vertical="top" wrapText="1"/>
    </xf>
    <xf numFmtId="0" fontId="6" fillId="0" borderId="5" xfId="0" applyFont="1" applyBorder="1" applyAlignment="1">
      <alignment vertical="top"/>
    </xf>
    <xf numFmtId="0" fontId="5" fillId="0" borderId="29" xfId="0" applyFont="1" applyBorder="1" applyAlignment="1" applyProtection="1">
      <alignment vertical="top"/>
    </xf>
    <xf numFmtId="0" fontId="5" fillId="0" borderId="0" xfId="0" applyFont="1" applyBorder="1" applyAlignment="1">
      <alignment vertical="top"/>
    </xf>
    <xf numFmtId="0" fontId="5" fillId="0" borderId="10" xfId="0" applyFont="1" applyBorder="1" applyAlignment="1" applyProtection="1">
      <alignment vertical="top"/>
    </xf>
    <xf numFmtId="0" fontId="5" fillId="0" borderId="19" xfId="0" applyFont="1" applyBorder="1" applyAlignment="1">
      <alignment vertical="top" wrapText="1"/>
    </xf>
    <xf numFmtId="0" fontId="5" fillId="0" borderId="16" xfId="0" applyFont="1" applyBorder="1" applyAlignment="1">
      <alignment vertical="top"/>
    </xf>
    <xf numFmtId="0" fontId="5" fillId="0" borderId="20" xfId="0" applyFont="1" applyBorder="1" applyAlignment="1">
      <alignment vertical="center" wrapText="1"/>
    </xf>
    <xf numFmtId="0" fontId="5" fillId="0" borderId="30" xfId="0" applyFont="1" applyBorder="1" applyAlignment="1" applyProtection="1">
      <alignment vertical="center"/>
    </xf>
    <xf numFmtId="0" fontId="5" fillId="0" borderId="20" xfId="0" applyFont="1" applyBorder="1" applyAlignment="1">
      <alignment horizontal="left"/>
    </xf>
    <xf numFmtId="0" fontId="5" fillId="0" borderId="30" xfId="0" applyFont="1" applyBorder="1" applyAlignment="1" applyProtection="1">
      <alignment horizontal="left"/>
    </xf>
    <xf numFmtId="9" fontId="5" fillId="0" borderId="31" xfId="0" applyNumberFormat="1" applyFont="1" applyBorder="1" applyAlignment="1">
      <alignment horizontal="left"/>
    </xf>
    <xf numFmtId="0" fontId="5" fillId="0" borderId="32" xfId="0" applyFont="1" applyBorder="1" applyAlignment="1" applyProtection="1">
      <alignment horizontal="left"/>
    </xf>
    <xf numFmtId="0" fontId="6" fillId="0" borderId="20" xfId="0" applyFont="1" applyBorder="1" applyAlignment="1">
      <alignment horizontal="left" vertical="top"/>
    </xf>
    <xf numFmtId="0" fontId="6" fillId="0" borderId="30" xfId="0" applyFont="1" applyBorder="1" applyAlignment="1">
      <alignment horizontal="left" vertical="top"/>
    </xf>
    <xf numFmtId="9" fontId="6" fillId="0" borderId="31" xfId="0" applyNumberFormat="1" applyFont="1" applyBorder="1" applyAlignment="1">
      <alignment horizontal="left" vertical="top"/>
    </xf>
    <xf numFmtId="9" fontId="6" fillId="0" borderId="32" xfId="0" applyNumberFormat="1" applyFont="1" applyBorder="1" applyAlignment="1">
      <alignment horizontal="left" vertical="top"/>
    </xf>
    <xf numFmtId="0" fontId="5" fillId="0" borderId="33" xfId="0" applyFont="1" applyBorder="1" applyAlignment="1"/>
    <xf numFmtId="0" fontId="6" fillId="0" borderId="20" xfId="0" applyNumberFormat="1" applyFont="1" applyBorder="1" applyAlignment="1">
      <alignment horizontal="left" vertical="top"/>
    </xf>
    <xf numFmtId="0" fontId="6" fillId="0" borderId="30" xfId="0" applyNumberFormat="1" applyFont="1" applyBorder="1" applyAlignment="1">
      <alignment horizontal="left" vertical="top"/>
    </xf>
    <xf numFmtId="165" fontId="6" fillId="0" borderId="5" xfId="0" applyNumberFormat="1" applyFont="1" applyBorder="1" applyAlignment="1" applyProtection="1">
      <alignment horizontal="right" vertical="top"/>
    </xf>
    <xf numFmtId="0" fontId="6" fillId="0" borderId="21" xfId="0" applyFont="1" applyBorder="1" applyAlignment="1" applyProtection="1">
      <alignment vertical="top"/>
    </xf>
    <xf numFmtId="0" fontId="5" fillId="0" borderId="10" xfId="0" applyFont="1" applyBorder="1" applyAlignment="1">
      <alignment vertical="top" wrapText="1"/>
    </xf>
    <xf numFmtId="0" fontId="5" fillId="0" borderId="34" xfId="0" applyFont="1" applyBorder="1" applyAlignment="1">
      <alignment vertical="top" wrapText="1"/>
    </xf>
    <xf numFmtId="0" fontId="8" fillId="0" borderId="7" xfId="0" quotePrefix="1" applyFont="1" applyBorder="1"/>
    <xf numFmtId="0" fontId="7" fillId="0" borderId="7" xfId="0" applyFont="1" applyBorder="1" applyAlignment="1">
      <alignment horizontal="right"/>
    </xf>
    <xf numFmtId="164" fontId="7" fillId="0" borderId="34" xfId="0" applyNumberFormat="1" applyFont="1" applyBorder="1" applyAlignment="1">
      <alignment horizontal="right"/>
    </xf>
    <xf numFmtId="0" fontId="2" fillId="2" borderId="2" xfId="0" applyFont="1" applyFill="1" applyBorder="1" applyAlignment="1">
      <alignment horizontal="center" vertical="center" wrapText="1"/>
    </xf>
    <xf numFmtId="1" fontId="6" fillId="0" borderId="14" xfId="0" applyNumberFormat="1" applyFont="1" applyBorder="1" applyAlignment="1" applyProtection="1">
      <alignment horizontal="left" vertical="top" wrapText="1"/>
    </xf>
    <xf numFmtId="1" fontId="5" fillId="0" borderId="8" xfId="0" applyNumberFormat="1" applyFont="1" applyBorder="1" applyAlignment="1" applyProtection="1">
      <alignment vertical="top" wrapText="1"/>
    </xf>
    <xf numFmtId="1" fontId="6" fillId="0" borderId="24" xfId="0" applyNumberFormat="1" applyFont="1" applyBorder="1" applyAlignment="1">
      <alignment horizontal="left" vertical="top" wrapText="1"/>
    </xf>
    <xf numFmtId="1" fontId="6" fillId="0" borderId="8" xfId="0" applyNumberFormat="1" applyFont="1" applyBorder="1" applyAlignment="1">
      <alignment horizontal="left" vertical="top" wrapText="1"/>
    </xf>
    <xf numFmtId="1" fontId="6" fillId="0" borderId="14" xfId="0" applyNumberFormat="1" applyFont="1" applyBorder="1" applyAlignment="1">
      <alignment vertical="top"/>
    </xf>
    <xf numFmtId="1" fontId="6" fillId="0" borderId="8" xfId="0" applyNumberFormat="1" applyFont="1" applyBorder="1" applyAlignment="1">
      <alignment vertical="top"/>
    </xf>
    <xf numFmtId="0" fontId="0" fillId="0" borderId="4" xfId="0" applyBorder="1"/>
    <xf numFmtId="0" fontId="4" fillId="0" borderId="2" xfId="0" applyFont="1" applyBorder="1"/>
    <xf numFmtId="0" fontId="5" fillId="0" borderId="25" xfId="0" applyFont="1" applyBorder="1"/>
    <xf numFmtId="0" fontId="10" fillId="0" borderId="35" xfId="0" quotePrefix="1" applyFont="1" applyBorder="1" applyAlignment="1">
      <alignment horizontal="center"/>
    </xf>
    <xf numFmtId="0" fontId="9" fillId="0" borderId="36" xfId="0" applyFont="1" applyFill="1" applyBorder="1" applyAlignment="1">
      <alignment vertical="center" wrapText="1"/>
    </xf>
    <xf numFmtId="0" fontId="5" fillId="0" borderId="37" xfId="0" applyFont="1" applyFill="1" applyBorder="1" applyAlignment="1">
      <alignment horizontal="left" vertical="center" wrapText="1"/>
    </xf>
    <xf numFmtId="0" fontId="9" fillId="0" borderId="37" xfId="0" applyFont="1" applyFill="1" applyBorder="1" applyAlignment="1">
      <alignment vertical="center" wrapText="1"/>
    </xf>
    <xf numFmtId="0" fontId="1" fillId="0" borderId="5" xfId="0" applyFont="1" applyBorder="1"/>
    <xf numFmtId="0" fontId="0" fillId="0" borderId="38" xfId="0" applyBorder="1"/>
    <xf numFmtId="0" fontId="8" fillId="0" borderId="5" xfId="0" quotePrefix="1" applyFont="1" applyBorder="1"/>
    <xf numFmtId="0" fontId="1" fillId="0" borderId="10" xfId="0" applyFont="1" applyBorder="1"/>
    <xf numFmtId="0" fontId="1" fillId="0" borderId="34" xfId="0" applyFont="1" applyBorder="1"/>
    <xf numFmtId="49" fontId="10" fillId="0" borderId="35" xfId="0" quotePrefix="1" applyNumberFormat="1" applyFont="1" applyBorder="1" applyAlignment="1" applyProtection="1">
      <alignment horizontal="center" vertical="center"/>
      <protection locked="0"/>
    </xf>
    <xf numFmtId="0" fontId="4" fillId="0" borderId="8" xfId="0" applyFont="1" applyBorder="1" applyAlignment="1">
      <alignment horizontal="center"/>
    </xf>
    <xf numFmtId="0" fontId="5" fillId="0" borderId="13" xfId="0" applyFont="1" applyBorder="1" applyAlignment="1">
      <alignment horizontal="left" vertical="center"/>
    </xf>
    <xf numFmtId="0" fontId="5" fillId="0" borderId="40" xfId="0" applyFont="1" applyBorder="1" applyAlignment="1">
      <alignment horizontal="left" vertical="center"/>
    </xf>
    <xf numFmtId="1" fontId="5" fillId="0" borderId="40" xfId="0" applyNumberFormat="1" applyFont="1" applyBorder="1" applyAlignment="1">
      <alignment horizontal="left"/>
    </xf>
    <xf numFmtId="0" fontId="4" fillId="0" borderId="2" xfId="0" applyFont="1" applyBorder="1" applyAlignment="1">
      <alignment wrapText="1"/>
    </xf>
    <xf numFmtId="0" fontId="4" fillId="0" borderId="2" xfId="0" applyFont="1" applyBorder="1" applyAlignment="1"/>
    <xf numFmtId="0" fontId="6" fillId="0" borderId="14" xfId="0" applyFont="1" applyBorder="1" applyAlignment="1">
      <alignment vertical="top" wrapText="1"/>
    </xf>
    <xf numFmtId="0" fontId="5" fillId="0" borderId="0" xfId="0" applyFont="1" applyBorder="1" applyAlignment="1" applyProtection="1">
      <alignment horizontal="left" vertical="top"/>
    </xf>
    <xf numFmtId="0" fontId="5" fillId="0" borderId="0" xfId="0" applyFont="1" applyBorder="1" applyAlignment="1">
      <alignment horizontal="left" vertical="top"/>
    </xf>
    <xf numFmtId="1" fontId="5" fillId="0" borderId="6" xfId="0" applyNumberFormat="1" applyFont="1" applyBorder="1" applyAlignment="1" applyProtection="1">
      <alignment horizontal="left" vertical="top" wrapText="1"/>
    </xf>
    <xf numFmtId="0" fontId="5" fillId="0" borderId="5" xfId="0" applyFont="1" applyBorder="1" applyAlignment="1" applyProtection="1">
      <alignment horizontal="right" vertical="top"/>
    </xf>
    <xf numFmtId="0" fontId="5" fillId="0" borderId="5" xfId="0" applyFont="1" applyBorder="1" applyAlignment="1" applyProtection="1">
      <alignment vertical="top" wrapText="1"/>
    </xf>
    <xf numFmtId="0" fontId="5" fillId="0" borderId="7" xfId="0" applyFont="1" applyBorder="1" applyAlignment="1" applyProtection="1">
      <alignment horizontal="right" vertical="top" wrapText="1"/>
    </xf>
    <xf numFmtId="0" fontId="5" fillId="0" borderId="6" xfId="0" applyFont="1" applyBorder="1" applyAlignment="1" applyProtection="1">
      <alignment horizontal="left" vertical="top" wrapText="1"/>
      <protection locked="0"/>
    </xf>
    <xf numFmtId="165" fontId="6" fillId="0" borderId="5" xfId="0" applyNumberFormat="1" applyFont="1" applyBorder="1" applyAlignment="1">
      <alignment horizontal="right" vertical="top"/>
    </xf>
    <xf numFmtId="0" fontId="12" fillId="0" borderId="14" xfId="0" applyFont="1" applyBorder="1" applyAlignment="1">
      <alignment vertical="center" readingOrder="1"/>
    </xf>
    <xf numFmtId="49" fontId="2" fillId="0" borderId="35" xfId="0" quotePrefix="1" applyNumberFormat="1" applyFont="1" applyBorder="1" applyAlignment="1" applyProtection="1">
      <alignment horizontal="center" vertical="center"/>
      <protection locked="0"/>
    </xf>
    <xf numFmtId="165" fontId="5" fillId="0" borderId="5" xfId="0" applyNumberFormat="1" applyFont="1" applyBorder="1" applyAlignment="1" applyProtection="1">
      <alignment horizontal="right" vertical="top"/>
    </xf>
    <xf numFmtId="0" fontId="5" fillId="0" borderId="39" xfId="0" applyFont="1" applyBorder="1" applyAlignment="1" applyProtection="1">
      <alignment vertical="top"/>
    </xf>
    <xf numFmtId="0" fontId="5" fillId="0" borderId="7" xfId="0" applyFont="1" applyBorder="1" applyAlignment="1" applyProtection="1">
      <alignment horizontal="right" vertical="top"/>
    </xf>
    <xf numFmtId="0" fontId="5" fillId="0" borderId="34" xfId="0" applyFont="1" applyBorder="1" applyAlignment="1" applyProtection="1">
      <alignment vertical="top"/>
    </xf>
    <xf numFmtId="0" fontId="5" fillId="0" borderId="39" xfId="0" applyFont="1" applyBorder="1" applyAlignment="1">
      <alignment vertical="top"/>
    </xf>
    <xf numFmtId="0" fontId="5" fillId="0" borderId="23" xfId="0" applyFont="1" applyBorder="1" applyAlignment="1">
      <alignment vertical="top"/>
    </xf>
    <xf numFmtId="0" fontId="5" fillId="0" borderId="34" xfId="0" applyFont="1" applyBorder="1" applyAlignment="1">
      <alignment vertical="top"/>
    </xf>
    <xf numFmtId="0" fontId="6" fillId="0" borderId="6" xfId="0" applyFont="1" applyBorder="1" applyAlignment="1" applyProtection="1">
      <alignment vertical="top" wrapText="1"/>
    </xf>
    <xf numFmtId="0" fontId="6" fillId="0" borderId="14" xfId="0" applyFont="1" applyBorder="1" applyAlignment="1" applyProtection="1">
      <alignment vertical="top" wrapText="1"/>
    </xf>
    <xf numFmtId="0" fontId="0" fillId="0" borderId="14" xfId="0" applyBorder="1" applyAlignment="1" applyProtection="1">
      <alignment vertical="top" wrapText="1"/>
    </xf>
    <xf numFmtId="0" fontId="0" fillId="0" borderId="8" xfId="0" applyBorder="1" applyAlignment="1" applyProtection="1">
      <alignment vertical="top" wrapText="1"/>
    </xf>
    <xf numFmtId="0" fontId="5" fillId="0" borderId="6" xfId="0" applyFont="1" applyBorder="1" applyAlignment="1" applyProtection="1">
      <alignment vertical="top" wrapText="1"/>
    </xf>
    <xf numFmtId="0" fontId="6" fillId="0" borderId="3" xfId="0" applyFont="1" applyBorder="1" applyAlignment="1" applyProtection="1">
      <alignment vertical="top"/>
    </xf>
    <xf numFmtId="0" fontId="0" fillId="0" borderId="4" xfId="0" applyBorder="1" applyAlignment="1" applyProtection="1">
      <alignment vertical="top"/>
    </xf>
    <xf numFmtId="0" fontId="6" fillId="0" borderId="18" xfId="0" applyFont="1" applyBorder="1" applyAlignment="1" applyProtection="1">
      <alignment vertical="top"/>
    </xf>
    <xf numFmtId="0" fontId="0" fillId="0" borderId="3" xfId="0" applyBorder="1" applyAlignment="1" applyProtection="1">
      <alignment vertical="top"/>
    </xf>
    <xf numFmtId="0" fontId="5" fillId="0" borderId="14" xfId="0" applyFont="1" applyBorder="1" applyAlignment="1" applyProtection="1">
      <alignment wrapText="1"/>
    </xf>
    <xf numFmtId="0" fontId="0" fillId="0" borderId="14" xfId="0" applyBorder="1" applyAlignment="1" applyProtection="1">
      <alignment wrapText="1"/>
    </xf>
    <xf numFmtId="0" fontId="0" fillId="0" borderId="8" xfId="0" applyBorder="1" applyAlignment="1" applyProtection="1">
      <alignment wrapText="1"/>
    </xf>
    <xf numFmtId="0" fontId="5" fillId="0" borderId="0" xfId="0" applyFont="1" applyAlignment="1" applyProtection="1">
      <alignment vertical="top"/>
    </xf>
    <xf numFmtId="0" fontId="0" fillId="0" borderId="0" xfId="0" applyAlignment="1" applyProtection="1">
      <alignment vertical="top"/>
    </xf>
    <xf numFmtId="0" fontId="0" fillId="0" borderId="10" xfId="0" applyBorder="1" applyAlignment="1" applyProtection="1">
      <alignment vertical="top"/>
    </xf>
    <xf numFmtId="0" fontId="6" fillId="0" borderId="0" xfId="0" applyFont="1" applyBorder="1" applyAlignment="1" applyProtection="1">
      <alignment vertical="top"/>
    </xf>
    <xf numFmtId="0" fontId="5" fillId="0" borderId="6" xfId="0" applyFont="1" applyBorder="1" applyAlignment="1">
      <alignment vertical="top" wrapText="1"/>
    </xf>
    <xf numFmtId="0" fontId="6" fillId="0" borderId="14" xfId="0" applyFont="1" applyBorder="1" applyAlignment="1">
      <alignment vertical="top" wrapText="1"/>
    </xf>
    <xf numFmtId="0" fontId="0" fillId="0" borderId="14" xfId="0" applyBorder="1" applyAlignment="1">
      <alignment vertical="top" wrapText="1"/>
    </xf>
    <xf numFmtId="0" fontId="0" fillId="0" borderId="8" xfId="0" applyBorder="1" applyAlignment="1">
      <alignment vertical="top" wrapText="1"/>
    </xf>
    <xf numFmtId="0" fontId="6" fillId="0" borderId="0" xfId="0" applyFont="1" applyBorder="1" applyAlignment="1" applyProtection="1">
      <alignment horizontal="left"/>
    </xf>
    <xf numFmtId="0" fontId="0" fillId="0" borderId="0" xfId="0" applyAlignment="1" applyProtection="1">
      <alignment horizontal="left"/>
    </xf>
    <xf numFmtId="0" fontId="0" fillId="0" borderId="10" xfId="0" applyBorder="1" applyAlignment="1" applyProtection="1">
      <alignment horizontal="left"/>
    </xf>
    <xf numFmtId="0" fontId="5" fillId="0" borderId="0" xfId="0" applyFont="1" applyBorder="1" applyAlignment="1" applyProtection="1"/>
    <xf numFmtId="0" fontId="5" fillId="0" borderId="0" xfId="0" applyFont="1" applyAlignment="1" applyProtection="1"/>
    <xf numFmtId="0" fontId="5" fillId="0" borderId="10" xfId="0" applyFont="1" applyBorder="1" applyAlignment="1" applyProtection="1"/>
    <xf numFmtId="0" fontId="6" fillId="0" borderId="4" xfId="0" applyFont="1" applyBorder="1" applyAlignment="1" applyProtection="1">
      <alignment vertical="top" wrapText="1"/>
    </xf>
    <xf numFmtId="0" fontId="6" fillId="0" borderId="9" xfId="0" applyFont="1" applyBorder="1" applyAlignment="1" applyProtection="1">
      <alignment vertical="top" wrapText="1"/>
    </xf>
    <xf numFmtId="0" fontId="0" fillId="0" borderId="13" xfId="0" applyBorder="1" applyAlignment="1" applyProtection="1">
      <alignment vertical="top" wrapText="1"/>
    </xf>
    <xf numFmtId="0" fontId="5" fillId="0" borderId="17" xfId="0" applyFont="1" applyBorder="1" applyAlignment="1" applyProtection="1">
      <alignment horizontal="left" vertical="top"/>
    </xf>
    <xf numFmtId="0" fontId="5" fillId="0" borderId="8" xfId="0" applyFont="1" applyBorder="1" applyAlignment="1" applyProtection="1">
      <alignment horizontal="left" vertical="top"/>
    </xf>
    <xf numFmtId="0" fontId="4" fillId="0" borderId="3" xfId="0" applyFont="1" applyBorder="1" applyAlignment="1" applyProtection="1">
      <alignment horizontal="left" vertical="top" wrapText="1"/>
    </xf>
    <xf numFmtId="0" fontId="0" fillId="0" borderId="1" xfId="0" applyBorder="1" applyAlignment="1" applyProtection="1">
      <alignment horizontal="left" vertical="top" wrapText="1"/>
    </xf>
    <xf numFmtId="0" fontId="0" fillId="0" borderId="39" xfId="0" applyBorder="1" applyAlignment="1" applyProtection="1">
      <alignment horizontal="left" vertical="top" wrapText="1"/>
    </xf>
    <xf numFmtId="0" fontId="0" fillId="0" borderId="23" xfId="0" applyBorder="1" applyAlignment="1"/>
    <xf numFmtId="0" fontId="0" fillId="0" borderId="10" xfId="0" applyBorder="1" applyAlignment="1"/>
    <xf numFmtId="0" fontId="7" fillId="0" borderId="23" xfId="0" applyFont="1" applyBorder="1" applyAlignment="1" applyProtection="1">
      <alignment horizontal="right" wrapText="1"/>
    </xf>
    <xf numFmtId="0" fontId="5" fillId="0" borderId="6" xfId="0" applyFont="1" applyBorder="1" applyAlignment="1">
      <alignment horizontal="left" vertical="top" wrapText="1"/>
    </xf>
    <xf numFmtId="0" fontId="6" fillId="0" borderId="14" xfId="0" applyFont="1" applyBorder="1" applyAlignment="1">
      <alignment horizontal="left" vertical="top" wrapText="1"/>
    </xf>
    <xf numFmtId="0" fontId="2" fillId="2" borderId="6"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8" xfId="0" applyBorder="1" applyAlignment="1" applyProtection="1">
      <alignment horizontal="center" vertical="center" wrapText="1"/>
    </xf>
    <xf numFmtId="0" fontId="4" fillId="0" borderId="6" xfId="0" applyFont="1" applyBorder="1" applyAlignment="1" applyProtection="1">
      <alignment horizontal="center" vertical="top" wrapText="1"/>
    </xf>
    <xf numFmtId="0" fontId="4" fillId="0" borderId="14" xfId="0" applyFont="1" applyBorder="1" applyAlignment="1" applyProtection="1">
      <alignment horizontal="center" vertical="top" wrapText="1"/>
    </xf>
    <xf numFmtId="0" fontId="6" fillId="0" borderId="6" xfId="0" applyFont="1" applyBorder="1" applyAlignment="1">
      <alignment horizontal="left" vertical="top" wrapText="1"/>
    </xf>
    <xf numFmtId="0" fontId="6" fillId="0" borderId="23" xfId="0" applyFont="1" applyBorder="1" applyAlignment="1" applyProtection="1">
      <alignment vertical="top" wrapText="1"/>
    </xf>
    <xf numFmtId="0" fontId="0" fillId="0" borderId="23" xfId="0" applyBorder="1" applyAlignment="1" applyProtection="1">
      <alignment vertical="top"/>
    </xf>
    <xf numFmtId="0" fontId="0" fillId="0" borderId="34" xfId="0" applyBorder="1" applyAlignment="1" applyProtection="1">
      <alignment vertical="top"/>
    </xf>
    <xf numFmtId="0" fontId="6" fillId="0" borderId="4" xfId="0" applyFont="1" applyBorder="1" applyAlignment="1" applyProtection="1"/>
    <xf numFmtId="0" fontId="6" fillId="0" borderId="9" xfId="0" applyFont="1" applyBorder="1" applyAlignment="1" applyProtection="1"/>
    <xf numFmtId="0" fontId="0" fillId="0" borderId="9" xfId="0" applyBorder="1" applyAlignment="1" applyProtection="1"/>
    <xf numFmtId="0" fontId="0" fillId="0" borderId="13" xfId="0" applyBorder="1" applyAlignment="1" applyProtection="1"/>
    <xf numFmtId="0" fontId="5" fillId="0" borderId="0" xfId="0" applyFont="1" applyBorder="1" applyAlignment="1" applyProtection="1">
      <alignment horizontal="left"/>
    </xf>
    <xf numFmtId="0" fontId="0" fillId="0" borderId="0" xfId="0" applyAlignment="1" applyProtection="1"/>
    <xf numFmtId="0" fontId="0" fillId="0" borderId="10" xfId="0" applyBorder="1" applyAlignment="1" applyProtection="1"/>
    <xf numFmtId="0" fontId="4" fillId="0" borderId="3" xfId="0" applyFont="1" applyBorder="1" applyAlignment="1">
      <alignment horizontal="left" vertical="top" wrapText="1"/>
    </xf>
    <xf numFmtId="0" fontId="0" fillId="0" borderId="1" xfId="0" applyBorder="1" applyAlignment="1">
      <alignment horizontal="left" vertical="top" wrapText="1"/>
    </xf>
    <xf numFmtId="0" fontId="0" fillId="0" borderId="39" xfId="0" applyBorder="1" applyAlignment="1">
      <alignment horizontal="left" vertical="top" wrapText="1"/>
    </xf>
    <xf numFmtId="0" fontId="6" fillId="0" borderId="3" xfId="0" applyFont="1" applyBorder="1" applyAlignment="1">
      <alignment vertical="top"/>
    </xf>
    <xf numFmtId="0" fontId="0" fillId="0" borderId="4" xfId="0" applyBorder="1" applyAlignment="1">
      <alignment vertical="top"/>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4" fillId="0" borderId="6"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0" fillId="0" borderId="14" xfId="0" applyBorder="1" applyAlignment="1" applyProtection="1">
      <alignment vertical="top" wrapText="1"/>
      <protection locked="0"/>
    </xf>
    <xf numFmtId="0" fontId="0" fillId="0" borderId="8" xfId="0" applyBorder="1" applyAlignment="1" applyProtection="1">
      <alignment vertical="top" wrapText="1"/>
      <protection locked="0"/>
    </xf>
    <xf numFmtId="0" fontId="5" fillId="0" borderId="6"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0" borderId="4" xfId="0" applyFont="1" applyBorder="1" applyAlignment="1">
      <alignment vertical="top" wrapText="1"/>
    </xf>
    <xf numFmtId="0" fontId="6" fillId="0" borderId="9" xfId="0" applyFont="1" applyBorder="1" applyAlignment="1">
      <alignment vertical="top" wrapText="1"/>
    </xf>
    <xf numFmtId="0" fontId="0" fillId="0" borderId="13" xfId="0" applyBorder="1" applyAlignment="1">
      <alignment vertical="top" wrapText="1"/>
    </xf>
    <xf numFmtId="0" fontId="6" fillId="0" borderId="0" xfId="0" applyFont="1" applyBorder="1" applyAlignment="1">
      <alignment horizontal="left"/>
    </xf>
    <xf numFmtId="0" fontId="6" fillId="0" borderId="10" xfId="0" applyFont="1" applyBorder="1" applyAlignment="1">
      <alignment horizontal="left"/>
    </xf>
    <xf numFmtId="0" fontId="5" fillId="0" borderId="17" xfId="0" applyFont="1" applyBorder="1" applyAlignment="1">
      <alignment horizontal="left" vertical="top"/>
    </xf>
    <xf numFmtId="0" fontId="6" fillId="0" borderId="8" xfId="0" applyFont="1" applyBorder="1" applyAlignment="1">
      <alignment horizontal="left" vertical="top"/>
    </xf>
    <xf numFmtId="0" fontId="7" fillId="0" borderId="23" xfId="0" applyFont="1" applyBorder="1" applyAlignment="1">
      <alignment horizontal="right" wrapText="1"/>
    </xf>
    <xf numFmtId="0" fontId="6" fillId="0" borderId="23" xfId="0" applyFont="1" applyBorder="1" applyAlignment="1">
      <alignment vertical="top" wrapText="1"/>
    </xf>
    <xf numFmtId="0" fontId="0" fillId="0" borderId="23" xfId="0" applyBorder="1" applyAlignment="1">
      <alignment vertical="top"/>
    </xf>
    <xf numFmtId="0" fontId="0" fillId="0" borderId="34" xfId="0" applyBorder="1" applyAlignment="1">
      <alignment vertical="top"/>
    </xf>
    <xf numFmtId="0" fontId="5" fillId="0" borderId="14" xfId="0" applyFont="1" applyBorder="1" applyAlignment="1">
      <alignment vertical="top" wrapText="1"/>
    </xf>
    <xf numFmtId="0" fontId="5" fillId="0" borderId="8" xfId="0" applyFont="1" applyBorder="1" applyAlignment="1">
      <alignment vertical="top" wrapText="1"/>
    </xf>
    <xf numFmtId="0" fontId="6" fillId="0" borderId="6" xfId="0" applyFont="1" applyBorder="1" applyAlignment="1">
      <alignment vertical="top" wrapText="1"/>
    </xf>
    <xf numFmtId="0" fontId="5" fillId="0" borderId="7"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0" fillId="0" borderId="23" xfId="0" applyBorder="1" applyAlignment="1" applyProtection="1">
      <alignment vertical="top" wrapText="1"/>
      <protection locked="0"/>
    </xf>
    <xf numFmtId="0" fontId="0" fillId="0" borderId="34" xfId="0" applyBorder="1" applyAlignment="1" applyProtection="1">
      <alignment vertical="top" wrapText="1"/>
      <protection locked="0"/>
    </xf>
    <xf numFmtId="0" fontId="6" fillId="0" borderId="4" xfId="0" applyFont="1" applyBorder="1" applyAlignment="1"/>
    <xf numFmtId="0" fontId="6" fillId="0" borderId="9" xfId="0" applyFont="1" applyBorder="1" applyAlignment="1"/>
    <xf numFmtId="0" fontId="0" fillId="0" borderId="9" xfId="0" applyBorder="1" applyAlignment="1"/>
    <xf numFmtId="0" fontId="0" fillId="0" borderId="13" xfId="0" applyBorder="1" applyAlignment="1"/>
    <xf numFmtId="0" fontId="6" fillId="0" borderId="0" xfId="0" applyFont="1" applyBorder="1" applyAlignment="1">
      <alignment horizontal="left" vertical="top"/>
    </xf>
    <xf numFmtId="0" fontId="0" fillId="0" borderId="0" xfId="0" applyAlignment="1">
      <alignment horizontal="left" vertical="top"/>
    </xf>
    <xf numFmtId="0" fontId="0" fillId="0" borderId="10" xfId="0" applyBorder="1" applyAlignment="1">
      <alignment horizontal="left" vertical="top"/>
    </xf>
    <xf numFmtId="0" fontId="5" fillId="0" borderId="4" xfId="0" applyFont="1" applyBorder="1" applyAlignment="1" applyProtection="1">
      <alignment vertical="top" wrapText="1"/>
      <protection locked="0"/>
    </xf>
    <xf numFmtId="0" fontId="6" fillId="0" borderId="9"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Alignment="1">
      <alignment horizontal="left"/>
    </xf>
    <xf numFmtId="0" fontId="0" fillId="0" borderId="10" xfId="0" applyBorder="1" applyAlignment="1">
      <alignment horizontal="left"/>
    </xf>
    <xf numFmtId="0" fontId="6" fillId="0" borderId="0" xfId="0" applyFont="1" applyBorder="1" applyAlignment="1">
      <alignment vertical="top"/>
    </xf>
    <xf numFmtId="0" fontId="0" fillId="0" borderId="0" xfId="0" applyAlignment="1">
      <alignment vertical="top"/>
    </xf>
    <xf numFmtId="0" fontId="0" fillId="0" borderId="10" xfId="0" applyBorder="1" applyAlignment="1">
      <alignment vertical="top"/>
    </xf>
    <xf numFmtId="0" fontId="0" fillId="0" borderId="0" xfId="0" applyBorder="1" applyAlignment="1"/>
    <xf numFmtId="0" fontId="6" fillId="0" borderId="4" xfId="0" applyFont="1" applyBorder="1" applyAlignment="1">
      <alignment horizontal="left" vertical="top" wrapText="1"/>
    </xf>
    <xf numFmtId="0" fontId="6" fillId="0" borderId="9" xfId="0" quotePrefix="1" applyFont="1" applyBorder="1" applyAlignment="1">
      <alignment horizontal="left" vertical="top" wrapText="1"/>
    </xf>
    <xf numFmtId="0" fontId="0" fillId="0" borderId="9" xfId="0" applyBorder="1" applyAlignment="1">
      <alignment vertical="top" wrapText="1"/>
    </xf>
    <xf numFmtId="0" fontId="5" fillId="0" borderId="7"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6" fillId="0" borderId="18" xfId="0" applyFont="1" applyBorder="1" applyAlignment="1">
      <alignment vertical="top"/>
    </xf>
    <xf numFmtId="0" fontId="0" fillId="0" borderId="3" xfId="0" applyBorder="1" applyAlignment="1">
      <alignment vertical="top"/>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6" fillId="0" borderId="14" xfId="0" quotePrefix="1" applyFont="1" applyBorder="1" applyAlignment="1">
      <alignment horizontal="left" vertical="top" wrapText="1"/>
    </xf>
    <xf numFmtId="0" fontId="5" fillId="0" borderId="0" xfId="0" applyFont="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4180"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1095" name="Picture 2"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1</xdr:row>
      <xdr:rowOff>28575</xdr:rowOff>
    </xdr:from>
    <xdr:to>
      <xdr:col>0</xdr:col>
      <xdr:colOff>2085975</xdr:colOff>
      <xdr:row>1</xdr:row>
      <xdr:rowOff>781050</xdr:rowOff>
    </xdr:to>
    <xdr:pic>
      <xdr:nvPicPr>
        <xdr:cNvPr id="5179"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22860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1</xdr:row>
      <xdr:rowOff>9525</xdr:rowOff>
    </xdr:from>
    <xdr:to>
      <xdr:col>0</xdr:col>
      <xdr:colOff>2047875</xdr:colOff>
      <xdr:row>1</xdr:row>
      <xdr:rowOff>762000</xdr:rowOff>
    </xdr:to>
    <xdr:pic>
      <xdr:nvPicPr>
        <xdr:cNvPr id="6201" name="Picture 1" descr="heinzred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09550"/>
          <a:ext cx="18478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view="pageBreakPreview" zoomScale="75" zoomScaleNormal="100" zoomScaleSheetLayoutView="50" workbookViewId="0">
      <selection activeCell="B3" sqref="B3:E3"/>
    </sheetView>
  </sheetViews>
  <sheetFormatPr defaultRowHeight="12.75"/>
  <cols>
    <col min="1" max="1" width="46.140625" style="50" customWidth="1"/>
    <col min="2" max="2" width="23.7109375" style="50" customWidth="1"/>
    <col min="3" max="3" width="23.85546875" style="50" customWidth="1"/>
    <col min="4" max="4" width="26" style="50" customWidth="1"/>
    <col min="5" max="5" width="23.7109375" style="50" customWidth="1"/>
    <col min="6" max="16384" width="9.140625" style="50"/>
  </cols>
  <sheetData>
    <row r="1" spans="1:8" ht="15.75" thickBot="1">
      <c r="B1" s="201"/>
      <c r="C1" s="201"/>
      <c r="D1" s="51" t="s">
        <v>122</v>
      </c>
      <c r="E1" s="52">
        <v>41844</v>
      </c>
    </row>
    <row r="2" spans="1:8" ht="66" customHeight="1" thickBot="1">
      <c r="A2" s="53"/>
      <c r="B2" s="204" t="s">
        <v>28</v>
      </c>
      <c r="C2" s="205"/>
      <c r="D2" s="206"/>
      <c r="E2" s="207"/>
    </row>
    <row r="3" spans="1:8" ht="18.75" customHeight="1" thickBot="1">
      <c r="A3" s="54" t="s">
        <v>45</v>
      </c>
      <c r="B3" s="208" t="s">
        <v>222</v>
      </c>
      <c r="C3" s="209"/>
      <c r="D3" s="167"/>
      <c r="E3" s="168"/>
    </row>
    <row r="4" spans="1:8" ht="18.75" customHeight="1" thickBot="1">
      <c r="A4" s="54" t="s">
        <v>29</v>
      </c>
      <c r="B4" s="210">
        <v>72129601</v>
      </c>
      <c r="C4" s="203"/>
      <c r="D4" s="183"/>
      <c r="E4" s="184"/>
    </row>
    <row r="5" spans="1:8" ht="18.75" customHeight="1" thickBot="1">
      <c r="A5" s="54" t="s">
        <v>52</v>
      </c>
      <c r="B5" s="202" t="s">
        <v>178</v>
      </c>
      <c r="C5" s="203"/>
      <c r="D5" s="183"/>
      <c r="E5" s="184"/>
    </row>
    <row r="6" spans="1:8" ht="18.75" customHeight="1" thickBot="1">
      <c r="A6" s="54" t="s">
        <v>3</v>
      </c>
      <c r="B6" s="150" t="s">
        <v>192</v>
      </c>
      <c r="C6" s="122">
        <v>8714700025271</v>
      </c>
      <c r="D6" s="56"/>
      <c r="E6" s="123"/>
    </row>
    <row r="7" spans="1:8" ht="70.5" customHeight="1" thickBot="1">
      <c r="A7" s="54" t="s">
        <v>30</v>
      </c>
      <c r="B7" s="169" t="s">
        <v>179</v>
      </c>
      <c r="C7" s="166"/>
      <c r="D7" s="167"/>
      <c r="E7" s="168"/>
    </row>
    <row r="8" spans="1:8" ht="18.75" customHeight="1">
      <c r="A8" s="58" t="s">
        <v>33</v>
      </c>
      <c r="B8" s="170" t="s">
        <v>141</v>
      </c>
      <c r="C8" s="171"/>
      <c r="D8" s="172" t="s">
        <v>71</v>
      </c>
      <c r="E8" s="173"/>
    </row>
    <row r="9" spans="1:8" ht="18.75" customHeight="1">
      <c r="A9" s="59" t="s">
        <v>31</v>
      </c>
      <c r="B9" s="151" t="s">
        <v>212</v>
      </c>
      <c r="C9" s="55" t="s">
        <v>72</v>
      </c>
      <c r="D9" s="61"/>
      <c r="E9" s="62" t="s">
        <v>72</v>
      </c>
    </row>
    <row r="10" spans="1:8" ht="18.75" customHeight="1">
      <c r="A10" s="59" t="s">
        <v>34</v>
      </c>
      <c r="B10" s="158" t="s">
        <v>213</v>
      </c>
      <c r="C10" s="55" t="s">
        <v>15</v>
      </c>
      <c r="D10" s="61"/>
      <c r="E10" s="62" t="s">
        <v>15</v>
      </c>
      <c r="H10" s="53"/>
    </row>
    <row r="11" spans="1:8" ht="18.75" customHeight="1">
      <c r="A11" s="59" t="s">
        <v>48</v>
      </c>
      <c r="B11" s="60">
        <v>0.3</v>
      </c>
      <c r="C11" s="55" t="s">
        <v>15</v>
      </c>
      <c r="D11" s="61"/>
      <c r="E11" s="62" t="s">
        <v>15</v>
      </c>
      <c r="H11" s="148"/>
    </row>
    <row r="12" spans="1:8" ht="18.75" customHeight="1">
      <c r="A12" s="59" t="s">
        <v>46</v>
      </c>
      <c r="B12" s="60">
        <v>72</v>
      </c>
      <c r="C12" s="55" t="s">
        <v>15</v>
      </c>
      <c r="D12" s="61"/>
      <c r="E12" s="62" t="s">
        <v>15</v>
      </c>
      <c r="H12" s="148"/>
    </row>
    <row r="13" spans="1:8" ht="18.75" customHeight="1">
      <c r="A13" s="59" t="s">
        <v>47</v>
      </c>
      <c r="B13" s="114">
        <v>3.9</v>
      </c>
      <c r="C13" s="55" t="s">
        <v>15</v>
      </c>
      <c r="D13" s="61"/>
      <c r="E13" s="62" t="s">
        <v>15</v>
      </c>
    </row>
    <row r="14" spans="1:8" ht="18.75" customHeight="1">
      <c r="A14" s="59" t="s">
        <v>32</v>
      </c>
      <c r="B14" s="60">
        <v>13</v>
      </c>
      <c r="C14" s="55" t="s">
        <v>15</v>
      </c>
      <c r="D14" s="61"/>
      <c r="E14" s="62" t="s">
        <v>15</v>
      </c>
    </row>
    <row r="15" spans="1:8" ht="18.75" customHeight="1">
      <c r="A15" s="59" t="s">
        <v>214</v>
      </c>
      <c r="B15" s="60">
        <v>0</v>
      </c>
      <c r="C15" s="92" t="s">
        <v>15</v>
      </c>
      <c r="D15" s="61"/>
      <c r="E15" s="62" t="s">
        <v>15</v>
      </c>
    </row>
    <row r="16" spans="1:8" ht="18.75" customHeight="1" thickBot="1">
      <c r="A16" s="159" t="s">
        <v>49</v>
      </c>
      <c r="B16" s="160" t="s">
        <v>215</v>
      </c>
      <c r="C16" s="48" t="s">
        <v>15</v>
      </c>
      <c r="D16" s="79"/>
      <c r="E16" s="161" t="s">
        <v>15</v>
      </c>
    </row>
    <row r="17" spans="1:5" ht="74.25" customHeight="1" thickBot="1">
      <c r="A17" s="63" t="s">
        <v>35</v>
      </c>
      <c r="B17" s="181" t="s">
        <v>209</v>
      </c>
      <c r="C17" s="182"/>
      <c r="D17" s="183"/>
      <c r="E17" s="184"/>
    </row>
    <row r="18" spans="1:5" ht="92.25" customHeight="1" thickBot="1">
      <c r="A18" s="64" t="s">
        <v>36</v>
      </c>
      <c r="B18" s="181" t="s">
        <v>216</v>
      </c>
      <c r="C18" s="182"/>
      <c r="D18" s="183"/>
      <c r="E18" s="184"/>
    </row>
    <row r="19" spans="1:5" ht="18.75" customHeight="1">
      <c r="A19" s="64" t="s">
        <v>37</v>
      </c>
      <c r="B19" s="191"/>
      <c r="C19" s="192"/>
      <c r="D19" s="192"/>
      <c r="E19" s="193"/>
    </row>
    <row r="20" spans="1:5" ht="18.75" customHeight="1">
      <c r="A20" s="65" t="s">
        <v>38</v>
      </c>
      <c r="B20" s="151" t="s">
        <v>182</v>
      </c>
      <c r="C20" s="180" t="s">
        <v>77</v>
      </c>
      <c r="D20" s="178"/>
      <c r="E20" s="179"/>
    </row>
    <row r="21" spans="1:5" ht="18.75" customHeight="1">
      <c r="A21" s="65" t="s">
        <v>39</v>
      </c>
      <c r="B21" s="151" t="s">
        <v>181</v>
      </c>
      <c r="C21" s="180" t="s">
        <v>77</v>
      </c>
      <c r="D21" s="178"/>
      <c r="E21" s="179"/>
    </row>
    <row r="22" spans="1:5" ht="18.75" customHeight="1">
      <c r="A22" s="66" t="s">
        <v>124</v>
      </c>
      <c r="B22" s="151" t="s">
        <v>181</v>
      </c>
      <c r="C22" s="177" t="s">
        <v>77</v>
      </c>
      <c r="D22" s="178"/>
      <c r="E22" s="179"/>
    </row>
    <row r="23" spans="1:5" ht="18" customHeight="1">
      <c r="A23" s="65" t="s">
        <v>78</v>
      </c>
      <c r="B23" s="151" t="s">
        <v>184</v>
      </c>
      <c r="C23" s="180" t="s">
        <v>133</v>
      </c>
      <c r="D23" s="178"/>
      <c r="E23" s="179"/>
    </row>
    <row r="24" spans="1:5" ht="18">
      <c r="A24" s="65" t="s">
        <v>68</v>
      </c>
      <c r="B24" s="151" t="s">
        <v>183</v>
      </c>
      <c r="C24" s="180" t="s">
        <v>76</v>
      </c>
      <c r="D24" s="178"/>
      <c r="E24" s="179"/>
    </row>
    <row r="25" spans="1:5" ht="18" customHeight="1" thickBot="1">
      <c r="A25" s="152" t="s">
        <v>185</v>
      </c>
      <c r="B25" s="153" t="s">
        <v>181</v>
      </c>
      <c r="C25" s="211" t="s">
        <v>77</v>
      </c>
      <c r="D25" s="212"/>
      <c r="E25" s="213"/>
    </row>
    <row r="26" spans="1:5" ht="18" customHeight="1">
      <c r="A26" s="63" t="s">
        <v>40</v>
      </c>
      <c r="B26" s="214"/>
      <c r="C26" s="215"/>
      <c r="D26" s="216"/>
      <c r="E26" s="217"/>
    </row>
    <row r="27" spans="1:5" ht="18" customHeight="1">
      <c r="A27" s="68" t="s">
        <v>69</v>
      </c>
      <c r="B27" s="81">
        <v>87</v>
      </c>
      <c r="C27" s="185" t="s">
        <v>85</v>
      </c>
      <c r="D27" s="186"/>
      <c r="E27" s="187"/>
    </row>
    <row r="28" spans="1:5" ht="18" customHeight="1">
      <c r="A28" s="68" t="s">
        <v>187</v>
      </c>
      <c r="B28" s="82" t="s">
        <v>188</v>
      </c>
      <c r="C28" s="218" t="s">
        <v>189</v>
      </c>
      <c r="D28" s="186"/>
      <c r="E28" s="187"/>
    </row>
    <row r="29" spans="1:5" ht="18" customHeight="1">
      <c r="A29" s="68" t="s">
        <v>0</v>
      </c>
      <c r="B29" s="82"/>
      <c r="C29" s="188"/>
      <c r="D29" s="219"/>
      <c r="E29" s="220"/>
    </row>
    <row r="30" spans="1:5" ht="18.75" customHeight="1">
      <c r="A30" s="68" t="s">
        <v>67</v>
      </c>
      <c r="B30" s="82"/>
      <c r="C30" s="188" t="s">
        <v>86</v>
      </c>
      <c r="D30" s="189"/>
      <c r="E30" s="190"/>
    </row>
    <row r="31" spans="1:5" ht="18.75" customHeight="1" thickBot="1">
      <c r="A31" s="68" t="s">
        <v>135</v>
      </c>
      <c r="B31" s="82"/>
      <c r="C31" s="188" t="s">
        <v>85</v>
      </c>
      <c r="D31" s="199"/>
      <c r="E31" s="200"/>
    </row>
    <row r="32" spans="1:5" ht="18.75" customHeight="1">
      <c r="A32" s="63" t="s">
        <v>42</v>
      </c>
      <c r="B32" s="30" t="s">
        <v>81</v>
      </c>
      <c r="C32" s="83" t="s">
        <v>147</v>
      </c>
      <c r="D32" s="115" t="s">
        <v>83</v>
      </c>
      <c r="E32" s="24" t="s">
        <v>146</v>
      </c>
    </row>
    <row r="33" spans="1:5" ht="18.75" customHeight="1">
      <c r="A33" s="91"/>
      <c r="B33" s="65" t="s">
        <v>82</v>
      </c>
      <c r="C33" s="90" t="s">
        <v>147</v>
      </c>
      <c r="D33" s="93" t="s">
        <v>84</v>
      </c>
      <c r="E33" s="116" t="s">
        <v>146</v>
      </c>
    </row>
    <row r="34" spans="1:5" ht="39.75" customHeight="1" thickBot="1">
      <c r="A34" s="71"/>
      <c r="B34" s="67"/>
      <c r="C34" s="89"/>
      <c r="D34" s="94" t="s">
        <v>149</v>
      </c>
      <c r="E34" s="117" t="s">
        <v>147</v>
      </c>
    </row>
    <row r="35" spans="1:5" ht="36.75" customHeight="1" thickBot="1">
      <c r="A35" s="72" t="s">
        <v>27</v>
      </c>
      <c r="B35" s="165" t="s">
        <v>41</v>
      </c>
      <c r="C35" s="166"/>
      <c r="D35" s="167"/>
      <c r="E35" s="168"/>
    </row>
    <row r="36" spans="1:5" ht="66" customHeight="1" thickBot="1">
      <c r="A36" s="72" t="s">
        <v>43</v>
      </c>
      <c r="B36" s="169" t="s">
        <v>196</v>
      </c>
      <c r="C36" s="166"/>
      <c r="D36" s="167"/>
      <c r="E36" s="168"/>
    </row>
    <row r="37" spans="1:5" ht="36" customHeight="1" thickBot="1">
      <c r="A37" s="72" t="s">
        <v>44</v>
      </c>
      <c r="B37" s="57">
        <v>24</v>
      </c>
      <c r="C37" s="73" t="s">
        <v>148</v>
      </c>
      <c r="D37" s="194" t="s">
        <v>197</v>
      </c>
      <c r="E37" s="195"/>
    </row>
    <row r="38" spans="1:5" ht="18.75" customHeight="1">
      <c r="A38" s="196" t="s">
        <v>50</v>
      </c>
      <c r="B38" s="74"/>
      <c r="C38" s="75" t="s">
        <v>54</v>
      </c>
      <c r="D38" s="75" t="s">
        <v>57</v>
      </c>
      <c r="E38" s="76" t="s">
        <v>58</v>
      </c>
    </row>
    <row r="39" spans="1:5" ht="37.5" customHeight="1">
      <c r="A39" s="197"/>
      <c r="B39" s="69" t="s">
        <v>62</v>
      </c>
      <c r="C39" s="101" t="s">
        <v>193</v>
      </c>
      <c r="D39" s="101"/>
      <c r="E39" s="102"/>
    </row>
    <row r="40" spans="1:5" ht="18.75" customHeight="1">
      <c r="A40" s="197"/>
      <c r="B40" s="69" t="s">
        <v>60</v>
      </c>
      <c r="C40" s="103" t="s">
        <v>195</v>
      </c>
      <c r="D40" s="103"/>
      <c r="E40" s="104"/>
    </row>
    <row r="41" spans="1:5" ht="18.75" customHeight="1">
      <c r="A41" s="197"/>
      <c r="B41" s="69" t="s">
        <v>61</v>
      </c>
      <c r="C41" s="103" t="s">
        <v>194</v>
      </c>
      <c r="D41" s="103"/>
      <c r="E41" s="104"/>
    </row>
    <row r="42" spans="1:5" ht="18.75" customHeight="1" thickBot="1">
      <c r="A42" s="198"/>
      <c r="B42" s="70" t="s">
        <v>174</v>
      </c>
      <c r="C42" s="105">
        <v>1</v>
      </c>
      <c r="D42" s="105"/>
      <c r="E42" s="106"/>
    </row>
    <row r="43" spans="1:5" ht="18.75" customHeight="1" thickBot="1">
      <c r="A43" s="72" t="s">
        <v>53</v>
      </c>
      <c r="B43" s="77" t="s">
        <v>87</v>
      </c>
      <c r="C43" s="174" t="s">
        <v>151</v>
      </c>
      <c r="D43" s="175"/>
      <c r="E43" s="176"/>
    </row>
    <row r="44" spans="1:5" ht="18.75" thickBot="1">
      <c r="A44" s="72"/>
      <c r="B44" s="165" t="s">
        <v>73</v>
      </c>
      <c r="C44" s="166"/>
      <c r="D44" s="167"/>
      <c r="E44" s="168"/>
    </row>
    <row r="60" spans="1:1">
      <c r="A60" s="50" t="s">
        <v>142</v>
      </c>
    </row>
    <row r="61" spans="1:1">
      <c r="A61" s="50" t="s">
        <v>146</v>
      </c>
    </row>
    <row r="62" spans="1:1">
      <c r="A62" s="50" t="s">
        <v>147</v>
      </c>
    </row>
  </sheetData>
  <mergeCells count="29">
    <mergeCell ref="A38:A42"/>
    <mergeCell ref="B35:E35"/>
    <mergeCell ref="B36:E36"/>
    <mergeCell ref="C31:E31"/>
    <mergeCell ref="B1:C1"/>
    <mergeCell ref="B5:E5"/>
    <mergeCell ref="B2:E2"/>
    <mergeCell ref="B3:E3"/>
    <mergeCell ref="B4:E4"/>
    <mergeCell ref="C25:E25"/>
    <mergeCell ref="B26:E26"/>
    <mergeCell ref="C28:E28"/>
    <mergeCell ref="C29:E29"/>
    <mergeCell ref="B44:E44"/>
    <mergeCell ref="B7:E7"/>
    <mergeCell ref="B8:C8"/>
    <mergeCell ref="D8:E8"/>
    <mergeCell ref="C43:E43"/>
    <mergeCell ref="C22:E22"/>
    <mergeCell ref="C21:E21"/>
    <mergeCell ref="B17:E17"/>
    <mergeCell ref="C23:E23"/>
    <mergeCell ref="C24:E24"/>
    <mergeCell ref="C27:E27"/>
    <mergeCell ref="C30:E30"/>
    <mergeCell ref="B18:E18"/>
    <mergeCell ref="B19:E19"/>
    <mergeCell ref="C20:E20"/>
    <mergeCell ref="D37:E37"/>
  </mergeCells>
  <phoneticPr fontId="0" type="noConversion"/>
  <dataValidations count="1">
    <dataValidation type="list" allowBlank="1" showInputMessage="1" showErrorMessage="1" sqref="E32:E34 C32:C33">
      <formula1>$A$60:$A$62</formula1>
    </dataValidation>
  </dataValidations>
  <pageMargins left="0.78740157480314965" right="0.23622047244094491" top="0.78740157480314965" bottom="0.78740157480314965" header="0.51181102362204722" footer="0.51181102362204722"/>
  <pageSetup paperSize="9" scale="64"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view="pageBreakPreview" zoomScale="75" zoomScaleNormal="75" zoomScaleSheetLayoutView="75" workbookViewId="0">
      <selection activeCell="B3" sqref="B3:E3"/>
    </sheetView>
  </sheetViews>
  <sheetFormatPr defaultRowHeight="12.75"/>
  <cols>
    <col min="1" max="1" width="46" customWidth="1"/>
    <col min="2" max="3" width="23.7109375" customWidth="1"/>
    <col min="4" max="4" width="26" customWidth="1"/>
    <col min="5" max="5" width="23.7109375" customWidth="1"/>
  </cols>
  <sheetData>
    <row r="1" spans="1:7" ht="15.75" thickBot="1">
      <c r="B1" s="243"/>
      <c r="C1" s="243"/>
      <c r="D1" s="46" t="s">
        <v>64</v>
      </c>
      <c r="E1" s="45">
        <f>IF('EN Com.Spec.'!E1=""," ",'EN Com.Spec.'!E1)</f>
        <v>41844</v>
      </c>
    </row>
    <row r="2" spans="1:7" ht="66" customHeight="1" thickBot="1">
      <c r="A2" s="1"/>
      <c r="B2" s="226" t="s">
        <v>4</v>
      </c>
      <c r="C2" s="227"/>
      <c r="D2" s="228"/>
      <c r="E2" s="229"/>
    </row>
    <row r="3" spans="1:7" ht="18.75" customHeight="1" thickBot="1">
      <c r="A3" s="4" t="s">
        <v>1</v>
      </c>
      <c r="B3" s="230" t="s">
        <v>222</v>
      </c>
      <c r="C3" s="231"/>
      <c r="D3" s="232"/>
      <c r="E3" s="233"/>
    </row>
    <row r="4" spans="1:7" ht="18.75" customHeight="1" thickBot="1">
      <c r="A4" s="4" t="s">
        <v>5</v>
      </c>
      <c r="B4" s="210">
        <f>IF('EN Com.Spec.'!B4:E4=""," ",'EN Com.Spec.'!B4:E4)</f>
        <v>72129601</v>
      </c>
      <c r="C4" s="203"/>
      <c r="D4" s="183"/>
      <c r="E4" s="184"/>
    </row>
    <row r="5" spans="1:7" ht="18.75" customHeight="1" thickBot="1">
      <c r="A5" s="4" t="s">
        <v>51</v>
      </c>
      <c r="B5" s="210" t="str">
        <f>IF('EN Com.Spec.'!B5:E5=""," ",'EN Com.Spec.'!B5:E5)</f>
        <v>5 kg e</v>
      </c>
      <c r="C5" s="203"/>
      <c r="D5" s="183"/>
      <c r="E5" s="184"/>
    </row>
    <row r="6" spans="1:7" ht="18.75" customHeight="1" thickBot="1">
      <c r="A6" s="4" t="s">
        <v>3</v>
      </c>
      <c r="B6" s="154" t="s">
        <v>198</v>
      </c>
      <c r="C6" s="124">
        <f>IF('EN Com.Spec.'!C6:F6=""," ",'EN Com.Spec.'!C6:F6)</f>
        <v>8714700025271</v>
      </c>
      <c r="D6" s="78"/>
      <c r="E6" s="125" t="str">
        <f>IF('EN Com.Spec.'!E6:H6=""," ",'EN Com.Spec.'!E6:H6)</f>
        <v xml:space="preserve"> </v>
      </c>
    </row>
    <row r="7" spans="1:7" ht="70.5" customHeight="1" thickBot="1">
      <c r="A7" s="4" t="s">
        <v>26</v>
      </c>
      <c r="B7" s="250" t="s">
        <v>199</v>
      </c>
      <c r="C7" s="251"/>
      <c r="D7" s="252"/>
      <c r="E7" s="253"/>
    </row>
    <row r="8" spans="1:7" ht="18.75" customHeight="1">
      <c r="A8" s="5" t="s">
        <v>6</v>
      </c>
      <c r="B8" s="224" t="s">
        <v>2</v>
      </c>
      <c r="C8" s="225"/>
      <c r="D8" s="36" t="s">
        <v>65</v>
      </c>
      <c r="E8" s="15"/>
    </row>
    <row r="9" spans="1:7" ht="18.75" customHeight="1">
      <c r="A9" s="6" t="s">
        <v>7</v>
      </c>
      <c r="B9" s="26" t="str">
        <f>IF('EN Com.Spec.'!B9=""," ",'EN Com.Spec.'!B9)</f>
        <v>1532 / 361</v>
      </c>
      <c r="C9" s="20" t="str">
        <f>'EN Com.Spec.'!C9:D9</f>
        <v>kJ / kcal</v>
      </c>
      <c r="D9" s="34" t="str">
        <f>IF('EN Com.Spec.'!D9=""," ",'EN Com.Spec.'!D9)</f>
        <v xml:space="preserve"> </v>
      </c>
      <c r="E9" s="21" t="str">
        <f>'EN Com.Spec.'!E9:F9</f>
        <v>kJ / kcal</v>
      </c>
    </row>
    <row r="10" spans="1:7" ht="18.75" customHeight="1">
      <c r="A10" s="6" t="s">
        <v>11</v>
      </c>
      <c r="B10" s="155" t="str">
        <f>IF('EN Com.Spec.'!B10=""," ",'EN Com.Spec.'!B10)</f>
        <v>1.8</v>
      </c>
      <c r="C10" s="20" t="str">
        <f>'EN Com.Spec.'!C10:D10</f>
        <v>g</v>
      </c>
      <c r="D10" s="34" t="str">
        <f>IF('EN Com.Spec.'!D10=""," ",'EN Com.Spec.'!D10)</f>
        <v xml:space="preserve"> </v>
      </c>
      <c r="E10" s="21" t="str">
        <f>'EN Com.Spec.'!E10:F10</f>
        <v>g</v>
      </c>
    </row>
    <row r="11" spans="1:7" ht="18.75" customHeight="1">
      <c r="A11" s="6" t="s">
        <v>12</v>
      </c>
      <c r="B11" s="26">
        <f>IF('EN Com.Spec.'!B11=""," ",'EN Com.Spec.'!B11)</f>
        <v>0.3</v>
      </c>
      <c r="C11" s="20" t="str">
        <f>'EN Com.Spec.'!C11:D11</f>
        <v>g</v>
      </c>
      <c r="D11" s="34" t="str">
        <f>IF('EN Com.Spec.'!D11=""," ",'EN Com.Spec.'!D11)</f>
        <v xml:space="preserve"> </v>
      </c>
      <c r="E11" s="21" t="str">
        <f>'EN Com.Spec.'!E11:F11</f>
        <v>g</v>
      </c>
    </row>
    <row r="12" spans="1:7" ht="18.75" customHeight="1">
      <c r="A12" s="6" t="s">
        <v>9</v>
      </c>
      <c r="B12" s="26">
        <f>IF('EN Com.Spec.'!B12=""," ",'EN Com.Spec.'!B12)</f>
        <v>72</v>
      </c>
      <c r="C12" s="20" t="str">
        <f>'EN Com.Spec.'!C12:D12</f>
        <v>g</v>
      </c>
      <c r="D12" s="34" t="str">
        <f>IF('EN Com.Spec.'!D12=""," ",'EN Com.Spec.'!D12)</f>
        <v xml:space="preserve"> </v>
      </c>
      <c r="E12" s="21" t="str">
        <f>'EN Com.Spec.'!E12:F12</f>
        <v>g</v>
      </c>
    </row>
    <row r="13" spans="1:7" ht="18.75" customHeight="1">
      <c r="A13" s="6" t="s">
        <v>10</v>
      </c>
      <c r="B13" s="26">
        <f>IF('EN Com.Spec.'!B13=""," ",'EN Com.Spec.'!B13)</f>
        <v>3.9</v>
      </c>
      <c r="C13" s="20" t="str">
        <f>'EN Com.Spec.'!C13:D13</f>
        <v>g</v>
      </c>
      <c r="D13" s="34" t="str">
        <f>IF('EN Com.Spec.'!D13=""," ",'EN Com.Spec.'!D13)</f>
        <v xml:space="preserve"> </v>
      </c>
      <c r="E13" s="21" t="str">
        <f>'EN Com.Spec.'!E13:F13</f>
        <v>g</v>
      </c>
      <c r="G13" s="149"/>
    </row>
    <row r="14" spans="1:7" ht="18.75" customHeight="1">
      <c r="A14" s="6" t="s">
        <v>8</v>
      </c>
      <c r="B14" s="26">
        <f>IF('EN Com.Spec.'!B14=""," ",'EN Com.Spec.'!B14)</f>
        <v>13</v>
      </c>
      <c r="C14" s="20" t="str">
        <f>'EN Com.Spec.'!C14:D14</f>
        <v>g</v>
      </c>
      <c r="D14" s="34" t="str">
        <f>IF('EN Com.Spec.'!D14=""," ",'EN Com.Spec.'!D14)</f>
        <v xml:space="preserve"> </v>
      </c>
      <c r="E14" s="21" t="str">
        <f>'EN Com.Spec.'!E14:F14</f>
        <v>g</v>
      </c>
      <c r="G14" s="149"/>
    </row>
    <row r="15" spans="1:7" ht="18.75" customHeight="1">
      <c r="A15" s="6" t="s">
        <v>217</v>
      </c>
      <c r="B15" s="26">
        <f>IF('EN Com.Spec.'!B15=""," ",'EN Com.Spec.'!B15)</f>
        <v>0</v>
      </c>
      <c r="C15" s="20" t="str">
        <f>'EN Com.Spec.'!C15:D15</f>
        <v>g</v>
      </c>
      <c r="D15" s="34" t="str">
        <f>IF('EN Com.Spec.'!D15=""," ",'EN Com.Spec.'!D15)</f>
        <v xml:space="preserve"> </v>
      </c>
      <c r="E15" s="21" t="str">
        <f>'EN Com.Spec.'!E15:F15</f>
        <v>g</v>
      </c>
    </row>
    <row r="16" spans="1:7" ht="18.75" customHeight="1" thickBot="1">
      <c r="A16" s="162" t="s">
        <v>13</v>
      </c>
      <c r="B16" s="26" t="str">
        <f>IF('EN Com.Spec.'!B16=""," ",'EN Com.Spec.'!B16)</f>
        <v>4.0</v>
      </c>
      <c r="C16" s="163" t="str">
        <f>'EN Com.Spec.'!C16:D16</f>
        <v>g</v>
      </c>
      <c r="D16" s="37" t="str">
        <f>IF('EN Com.Spec.'!D16=""," ",'EN Com.Spec.'!D16)</f>
        <v xml:space="preserve"> </v>
      </c>
      <c r="E16" s="164" t="str">
        <f>'EN Com.Spec.'!E16:F16</f>
        <v>g</v>
      </c>
    </row>
    <row r="17" spans="1:5" ht="90" customHeight="1" thickBot="1">
      <c r="A17" s="7" t="s">
        <v>21</v>
      </c>
      <c r="B17" s="234" t="s">
        <v>208</v>
      </c>
      <c r="C17" s="235"/>
      <c r="D17" s="232"/>
      <c r="E17" s="233"/>
    </row>
    <row r="18" spans="1:5" ht="101.25" customHeight="1" thickBot="1">
      <c r="A18" s="8" t="s">
        <v>19</v>
      </c>
      <c r="B18" s="234" t="s">
        <v>218</v>
      </c>
      <c r="C18" s="235"/>
      <c r="D18" s="232"/>
      <c r="E18" s="233"/>
    </row>
    <row r="19" spans="1:5" ht="18.75" customHeight="1">
      <c r="A19" s="8" t="s">
        <v>20</v>
      </c>
      <c r="B19" s="236"/>
      <c r="C19" s="237"/>
      <c r="D19" s="237"/>
      <c r="E19" s="238"/>
    </row>
    <row r="20" spans="1:5" ht="18.75" customHeight="1">
      <c r="A20" s="9" t="s">
        <v>14</v>
      </c>
      <c r="B20" s="26" t="str">
        <f>IF('EN Com.Spec.'!B20=""," ",'EN Com.Spec.'!B20)</f>
        <v>&lt; 150000</v>
      </c>
      <c r="C20" s="258" t="s">
        <v>75</v>
      </c>
      <c r="D20" s="259"/>
      <c r="E20" s="260"/>
    </row>
    <row r="21" spans="1:5" ht="18.75" customHeight="1">
      <c r="A21" s="9" t="s">
        <v>18</v>
      </c>
      <c r="B21" s="26" t="str">
        <f>IF('EN Com.Spec.'!B21=""," ",'EN Com.Spec.'!B21)</f>
        <v>&lt; 1000</v>
      </c>
      <c r="C21" s="258" t="s">
        <v>75</v>
      </c>
      <c r="D21" s="259"/>
      <c r="E21" s="260"/>
    </row>
    <row r="22" spans="1:5" ht="18.75" customHeight="1">
      <c r="A22" s="31" t="s">
        <v>125</v>
      </c>
      <c r="B22" s="26" t="str">
        <f>IF('EN Com.Spec.'!B22=""," ",'EN Com.Spec.'!B22)</f>
        <v>&lt; 1000</v>
      </c>
      <c r="C22" s="258" t="s">
        <v>75</v>
      </c>
      <c r="D22" s="259"/>
      <c r="E22" s="260"/>
    </row>
    <row r="23" spans="1:5" ht="18" customHeight="1">
      <c r="A23" s="9" t="s">
        <v>78</v>
      </c>
      <c r="B23" s="26" t="str">
        <f>IF('EN Com.Spec.'!B23=""," ",(IF('EN Com.Spec.'!B23="absent","afwezig",'EN Com.Spec.'!B23)))</f>
        <v>&lt; 100</v>
      </c>
      <c r="C23" s="258" t="str">
        <f>IF('EN Com.Spec.'!B23="","kve/g",(IF('EN Com.Spec.'!B23="absent","per 0.01 g","kve/g")))</f>
        <v>kve/g</v>
      </c>
      <c r="D23" s="259"/>
      <c r="E23" s="260"/>
    </row>
    <row r="24" spans="1:5" ht="18">
      <c r="A24" s="9" t="s">
        <v>70</v>
      </c>
      <c r="B24" s="26" t="str">
        <f>IF('EN Com.Spec.'!B24=""," ",(IF('EN Com.Spec.'!B24="absent","afwezig",'EN Com.Spec.'!B24)))</f>
        <v>afwezig</v>
      </c>
      <c r="C24" s="258" t="s">
        <v>76</v>
      </c>
      <c r="D24" s="259"/>
      <c r="E24" s="260"/>
    </row>
    <row r="25" spans="1:5" ht="18" customHeight="1" thickBot="1">
      <c r="A25" s="28" t="s">
        <v>185</v>
      </c>
      <c r="B25" s="26" t="str">
        <f>IF('EN Com.Spec.'!B25=""," ",'EN Com.Spec.'!B25)</f>
        <v>&lt; 1000</v>
      </c>
      <c r="C25" s="244" t="s">
        <v>75</v>
      </c>
      <c r="D25" s="245"/>
      <c r="E25" s="246"/>
    </row>
    <row r="26" spans="1:5" ht="18" customHeight="1">
      <c r="A26" s="7" t="s">
        <v>17</v>
      </c>
      <c r="B26" s="254"/>
      <c r="C26" s="255"/>
      <c r="D26" s="256"/>
      <c r="E26" s="257"/>
    </row>
    <row r="27" spans="1:5" ht="18" customHeight="1">
      <c r="A27" s="3" t="s">
        <v>66</v>
      </c>
      <c r="B27" s="26">
        <f>IF('EN Com.Spec.'!B27=""," ",'EN Com.Spec.'!B27)</f>
        <v>87</v>
      </c>
      <c r="C27" s="239" t="str">
        <f>'EN Com.Spec.'!C27:E27</f>
        <v>%</v>
      </c>
      <c r="D27" s="239"/>
      <c r="E27" s="240"/>
    </row>
    <row r="28" spans="1:5" ht="18" customHeight="1">
      <c r="A28" s="3" t="s">
        <v>190</v>
      </c>
      <c r="B28" s="26" t="str">
        <f>IF('EN Com.Spec.'!B28=""," ",'EN Com.Spec.'!B28)</f>
        <v xml:space="preserve">&gt; 0,63 &lt; 2,00 </v>
      </c>
      <c r="C28" s="239" t="str">
        <f>'EN Com.Spec.'!C28:E28</f>
        <v>mm</v>
      </c>
      <c r="D28" s="239"/>
      <c r="E28" s="240"/>
    </row>
    <row r="29" spans="1:5" ht="18" customHeight="1">
      <c r="A29" s="3" t="s">
        <v>0</v>
      </c>
      <c r="B29" s="26" t="str">
        <f>IF('EN Com.Spec.'!B29=""," ",'EN Com.Spec.'!B29)</f>
        <v xml:space="preserve"> </v>
      </c>
      <c r="C29" s="239"/>
      <c r="D29" s="239"/>
      <c r="E29" s="240"/>
    </row>
    <row r="30" spans="1:5" ht="18.75" customHeight="1">
      <c r="A30" s="3" t="s">
        <v>67</v>
      </c>
      <c r="B30" s="26" t="str">
        <f>IF('EN Com.Spec.'!B30=""," ",'EN Com.Spec.'!B30)</f>
        <v xml:space="preserve"> </v>
      </c>
      <c r="C30" s="239" t="str">
        <f>'EN Com.Spec.'!C30:E30</f>
        <v>°</v>
      </c>
      <c r="D30" s="239"/>
      <c r="E30" s="240"/>
    </row>
    <row r="31" spans="1:5" ht="18.75" customHeight="1" thickBot="1">
      <c r="A31" s="3" t="s">
        <v>136</v>
      </c>
      <c r="B31" s="26" t="str">
        <f>IF('EN Com.Spec.'!B31=""," ",'EN Com.Spec.'!B31)</f>
        <v xml:space="preserve"> </v>
      </c>
      <c r="C31" s="239" t="str">
        <f>'EN Com.Spec.'!C31:E31</f>
        <v>%</v>
      </c>
      <c r="D31" s="239"/>
      <c r="E31" s="240"/>
    </row>
    <row r="32" spans="1:5" ht="18.75" customHeight="1">
      <c r="A32" s="7" t="s">
        <v>23</v>
      </c>
      <c r="B32" s="25" t="str">
        <f>'EN Com.Spec.'!B32</f>
        <v xml:space="preserve">Halal:  </v>
      </c>
      <c r="C32" s="47" t="str">
        <f>IF('EN Com.Spec.'!C32="yes","ja",(IF('EN Com.Spec.'!C32="no","nee",(IF('EN Com.Spec.'!C32="yes/no","ja/nee")))))</f>
        <v>nee</v>
      </c>
      <c r="D32" s="44" t="s">
        <v>79</v>
      </c>
      <c r="E32" s="49" t="str">
        <f>IF('EN Com.Spec.'!E32="yes","ja",(IF('EN Com.Spec.'!E32="no","nee",(IF('EN Com.Spec.'!E32="yes/no","ja/nee")))))</f>
        <v>ja</v>
      </c>
    </row>
    <row r="33" spans="1:5" ht="18.75" customHeight="1">
      <c r="A33" s="11"/>
      <c r="B33" s="95" t="str">
        <f>'EN Com.Spec.'!B33</f>
        <v xml:space="preserve">Kosher badatz: </v>
      </c>
      <c r="C33" s="96" t="str">
        <f>IF('EN Com.Spec.'!C33="yes","ja",(IF('EN Com.Spec.'!C33="no","nee",(IF('EN Com.Spec.'!C33="yes/no","ja/nee")))))</f>
        <v>nee</v>
      </c>
      <c r="D33" s="97" t="s">
        <v>80</v>
      </c>
      <c r="E33" s="98" t="str">
        <f>IF('EN Com.Spec.'!E33="yes","ja",(IF('EN Com.Spec.'!E33="no","nee",(IF('EN Com.Spec.'!E33="yes/no","ja/nee")))))</f>
        <v>ja</v>
      </c>
    </row>
    <row r="34" spans="1:5" ht="39" customHeight="1" thickBot="1">
      <c r="A34" s="11"/>
      <c r="B34" s="16"/>
      <c r="C34" s="48"/>
      <c r="D34" s="99" t="s">
        <v>150</v>
      </c>
      <c r="E34" s="98" t="str">
        <f>IF('EN Com.Spec.'!E34="yes","ja",(IF('EN Com.Spec.'!E34="no","nee",(IF('EN Com.Spec.'!E34="yes/no","ja/nee")))))</f>
        <v>nee</v>
      </c>
    </row>
    <row r="35" spans="1:5" ht="36.75" customHeight="1" thickBot="1">
      <c r="A35" s="10" t="s">
        <v>27</v>
      </c>
      <c r="B35" s="249" t="s">
        <v>63</v>
      </c>
      <c r="C35" s="182"/>
      <c r="D35" s="183"/>
      <c r="E35" s="184"/>
    </row>
    <row r="36" spans="1:5" ht="65.25" customHeight="1" thickBot="1">
      <c r="A36" s="10" t="s">
        <v>24</v>
      </c>
      <c r="B36" s="234" t="s">
        <v>200</v>
      </c>
      <c r="C36" s="235"/>
      <c r="D36" s="232"/>
      <c r="E36" s="233"/>
    </row>
    <row r="37" spans="1:5" ht="36.75" customHeight="1" thickBot="1">
      <c r="A37" s="33" t="s">
        <v>25</v>
      </c>
      <c r="B37" s="35">
        <f>IF('EN Com.Spec.'!B37=""," ",'EN Com.Spec.'!B37)</f>
        <v>24</v>
      </c>
      <c r="C37" s="27" t="s">
        <v>89</v>
      </c>
      <c r="D37" s="241" t="s">
        <v>201</v>
      </c>
      <c r="E37" s="242"/>
    </row>
    <row r="38" spans="1:5" ht="18.75" customHeight="1">
      <c r="A38" s="221" t="s">
        <v>22</v>
      </c>
      <c r="B38" s="32"/>
      <c r="C38" s="38" t="s">
        <v>54</v>
      </c>
      <c r="D38" s="38" t="s">
        <v>127</v>
      </c>
      <c r="E38" s="39" t="s">
        <v>58</v>
      </c>
    </row>
    <row r="39" spans="1:5" ht="36.75" customHeight="1">
      <c r="A39" s="222"/>
      <c r="B39" s="12" t="s">
        <v>55</v>
      </c>
      <c r="C39" s="87" t="s">
        <v>206</v>
      </c>
      <c r="D39" s="87"/>
      <c r="E39" s="86"/>
    </row>
    <row r="40" spans="1:5" ht="18.75" customHeight="1">
      <c r="A40" s="222"/>
      <c r="B40" s="12" t="s">
        <v>59</v>
      </c>
      <c r="C40" s="107" t="str">
        <f>IF('EN Com.Spec.'!C40=""," ",'EN Com.Spec.'!C40)</f>
        <v>300x110x220 mm</v>
      </c>
      <c r="D40" s="107" t="str">
        <f>IF('EN Com.Spec.'!D40=""," ",'EN Com.Spec.'!D40)</f>
        <v xml:space="preserve"> </v>
      </c>
      <c r="E40" s="108" t="str">
        <f>IF('EN Com.Spec.'!E40=""," ",'EN Com.Spec.'!E40)</f>
        <v xml:space="preserve"> </v>
      </c>
    </row>
    <row r="41" spans="1:5" ht="18.75" customHeight="1">
      <c r="A41" s="222"/>
      <c r="B41" s="12" t="s">
        <v>56</v>
      </c>
      <c r="C41" s="107" t="str">
        <f>IF('EN Com.Spec.'!C41=""," ",'EN Com.Spec.'!C41)</f>
        <v>48 g</v>
      </c>
      <c r="D41" s="107" t="str">
        <f>IF('EN Com.Spec.'!D41=""," ",'EN Com.Spec.'!D41)</f>
        <v xml:space="preserve"> </v>
      </c>
      <c r="E41" s="108" t="str">
        <f>IF('EN Com.Spec.'!E41=""," ",'EN Com.Spec.'!E41)</f>
        <v xml:space="preserve"> </v>
      </c>
    </row>
    <row r="42" spans="1:5" ht="18.75" customHeight="1" thickBot="1">
      <c r="A42" s="223"/>
      <c r="B42" s="12" t="s">
        <v>176</v>
      </c>
      <c r="C42" s="109">
        <f>IF('EN Com.Spec.'!C42=""," ",'EN Com.Spec.'!C42)</f>
        <v>1</v>
      </c>
      <c r="D42" s="109" t="str">
        <f>IF('EN Com.Spec.'!D42=""," ",'EN Com.Spec.'!D42)</f>
        <v xml:space="preserve"> </v>
      </c>
      <c r="E42" s="110" t="str">
        <f>IF('EN Com.Spec.'!E42=""," ",'EN Com.Spec.'!E42)</f>
        <v xml:space="preserve"> </v>
      </c>
    </row>
    <row r="43" spans="1:5" ht="18.75" customHeight="1" thickBot="1">
      <c r="A43" s="10" t="s">
        <v>16</v>
      </c>
      <c r="B43" s="13" t="s">
        <v>88</v>
      </c>
      <c r="C43" s="239" t="str">
        <f>'EN Com.Spec.'!C43:E43</f>
        <v>EU</v>
      </c>
      <c r="D43" s="239"/>
      <c r="E43" s="240"/>
    </row>
    <row r="44" spans="1:5" ht="18.75" thickBot="1">
      <c r="A44" s="10"/>
      <c r="B44" s="181" t="s">
        <v>74</v>
      </c>
      <c r="C44" s="247"/>
      <c r="D44" s="247"/>
      <c r="E44" s="248"/>
    </row>
  </sheetData>
  <mergeCells count="28">
    <mergeCell ref="B1:C1"/>
    <mergeCell ref="C25:E25"/>
    <mergeCell ref="B44:E44"/>
    <mergeCell ref="C43:E43"/>
    <mergeCell ref="B35:E35"/>
    <mergeCell ref="B36:E36"/>
    <mergeCell ref="C27:E27"/>
    <mergeCell ref="C28:E28"/>
    <mergeCell ref="C29:E29"/>
    <mergeCell ref="B7:E7"/>
    <mergeCell ref="B26:E26"/>
    <mergeCell ref="C24:E24"/>
    <mergeCell ref="C20:E20"/>
    <mergeCell ref="C21:E21"/>
    <mergeCell ref="C22:E22"/>
    <mergeCell ref="C23:E23"/>
    <mergeCell ref="A38:A42"/>
    <mergeCell ref="B8:C8"/>
    <mergeCell ref="B2:E2"/>
    <mergeCell ref="B3:E3"/>
    <mergeCell ref="B17:E17"/>
    <mergeCell ref="B18:E18"/>
    <mergeCell ref="B19:E19"/>
    <mergeCell ref="B4:E4"/>
    <mergeCell ref="B5:E5"/>
    <mergeCell ref="C30:E30"/>
    <mergeCell ref="D37:E37"/>
    <mergeCell ref="C31:E31"/>
  </mergeCells>
  <phoneticPr fontId="0" type="noConversion"/>
  <pageMargins left="0.78740157480314965" right="0.23622047244094491" top="0.78740157480314965" bottom="0.78740157480314965" header="0.51181102362204722" footer="0.51181102362204722"/>
  <pageSetup paperSize="9" scale="63" orientation="portrait" horizontalDpi="200" verticalDpi="200" r:id="rId1"/>
  <headerFooter alignWithMargins="0">
    <oddFooter xml:space="preserve">&amp;LPrintdatum: &amp;D
De informatie in dit document is gebaseerd op de eigenschappen van het product op het moment dat dit document werd opgesteld. Op basis van dit document kunnen geen rechten worden ontleend.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tabSelected="1" view="pageBreakPreview" zoomScale="75" zoomScaleNormal="75" workbookViewId="0">
      <selection activeCell="B3" sqref="B3:E3"/>
    </sheetView>
  </sheetViews>
  <sheetFormatPr defaultRowHeight="12.75"/>
  <cols>
    <col min="1" max="1" width="46.140625" customWidth="1"/>
    <col min="2" max="3" width="23.7109375" customWidth="1"/>
    <col min="4" max="4" width="26" customWidth="1"/>
    <col min="5" max="5" width="23.7109375" customWidth="1"/>
  </cols>
  <sheetData>
    <row r="1" spans="1:7" ht="15.75" thickBot="1">
      <c r="B1" s="270"/>
      <c r="C1" s="270"/>
      <c r="D1" s="84" t="s">
        <v>96</v>
      </c>
      <c r="E1" s="45">
        <f>IF('EN Com.Spec.'!E1=""," ",'EN Com.Spec.'!E1)</f>
        <v>41844</v>
      </c>
    </row>
    <row r="2" spans="1:7" ht="66" customHeight="1" thickBot="1">
      <c r="A2" s="1"/>
      <c r="B2" s="278" t="s">
        <v>95</v>
      </c>
      <c r="C2" s="279"/>
      <c r="D2" s="280"/>
      <c r="E2" s="281"/>
    </row>
    <row r="3" spans="1:7" ht="18.75" customHeight="1" thickBot="1">
      <c r="A3" s="4" t="s">
        <v>90</v>
      </c>
      <c r="B3" s="230" t="s">
        <v>223</v>
      </c>
      <c r="C3" s="231"/>
      <c r="D3" s="232"/>
      <c r="E3" s="233"/>
    </row>
    <row r="4" spans="1:7" ht="18.75" customHeight="1" thickBot="1">
      <c r="A4" s="4" t="s">
        <v>91</v>
      </c>
      <c r="B4" s="210">
        <f>IF('EN Com.Spec.'!B4:E4=""," ",'EN Com.Spec.'!B4:E4)</f>
        <v>72129601</v>
      </c>
      <c r="C4" s="282"/>
      <c r="D4" s="183"/>
      <c r="E4" s="184"/>
    </row>
    <row r="5" spans="1:7" ht="18.75" customHeight="1" thickBot="1">
      <c r="A5" s="4" t="s">
        <v>92</v>
      </c>
      <c r="B5" s="271" t="str">
        <f>IF('EN Com.Spec.'!B5:E5=""," ",'EN Com.Spec.'!B5:E5)</f>
        <v>5 kg e</v>
      </c>
      <c r="C5" s="272"/>
      <c r="D5" s="273"/>
      <c r="E5" s="238"/>
    </row>
    <row r="6" spans="1:7" ht="18.75" customHeight="1" thickBot="1">
      <c r="A6" s="40" t="s">
        <v>93</v>
      </c>
      <c r="B6" s="154" t="s">
        <v>202</v>
      </c>
      <c r="C6" s="126">
        <f>IF('EN Com.Spec.'!C6=""," ",'EN Com.Spec.'!C6)</f>
        <v>8714700025271</v>
      </c>
      <c r="D6" s="88"/>
      <c r="E6" s="127" t="str">
        <f>IF('EN Com.Spec.'!E6=""," ",'EN Com.Spec.'!E6)</f>
        <v xml:space="preserve"> </v>
      </c>
    </row>
    <row r="7" spans="1:7" ht="71.25" customHeight="1" thickBot="1">
      <c r="A7" s="4" t="s">
        <v>94</v>
      </c>
      <c r="B7" s="274" t="s">
        <v>210</v>
      </c>
      <c r="C7" s="275"/>
      <c r="D7" s="252"/>
      <c r="E7" s="253"/>
    </row>
    <row r="8" spans="1:7" ht="18.75" customHeight="1">
      <c r="A8" s="5" t="s">
        <v>137</v>
      </c>
      <c r="B8" s="224" t="s">
        <v>143</v>
      </c>
      <c r="C8" s="225"/>
      <c r="D8" s="276" t="s">
        <v>138</v>
      </c>
      <c r="E8" s="277"/>
    </row>
    <row r="9" spans="1:7" ht="18.75" customHeight="1">
      <c r="A9" s="6" t="s">
        <v>139</v>
      </c>
      <c r="B9" s="41" t="str">
        <f>IF('EN Com.Spec.'!B9=""," ",'EN Com.Spec.'!B9)</f>
        <v>1532 / 361</v>
      </c>
      <c r="C9" s="20" t="s">
        <v>72</v>
      </c>
      <c r="D9" s="43" t="str">
        <f>IF('EN Com.Spec.'!D9=""," ",'EN Com.Spec.'!D9)</f>
        <v xml:space="preserve"> </v>
      </c>
      <c r="E9" s="21" t="s">
        <v>72</v>
      </c>
    </row>
    <row r="10" spans="1:7" ht="18.75" customHeight="1">
      <c r="A10" s="6" t="s">
        <v>100</v>
      </c>
      <c r="B10" s="41" t="str">
        <f>IF('EN Com.Spec.'!B10=""," ",'EN Com.Spec.'!B10)</f>
        <v>1.8</v>
      </c>
      <c r="C10" s="20" t="s">
        <v>15</v>
      </c>
      <c r="D10" s="43" t="str">
        <f>IF('EN Com.Spec.'!D10=""," ",'EN Com.Spec.'!D10)</f>
        <v xml:space="preserve"> </v>
      </c>
      <c r="E10" s="21" t="s">
        <v>15</v>
      </c>
    </row>
    <row r="11" spans="1:7" ht="18.75" customHeight="1">
      <c r="A11" s="6" t="s">
        <v>101</v>
      </c>
      <c r="B11" s="41">
        <f>IF('EN Com.Spec.'!B11=""," ",'EN Com.Spec.'!B11)</f>
        <v>0.3</v>
      </c>
      <c r="C11" s="20" t="s">
        <v>15</v>
      </c>
      <c r="D11" s="43" t="str">
        <f>IF('EN Com.Spec.'!D11=""," ",'EN Com.Spec.'!D11)</f>
        <v xml:space="preserve"> </v>
      </c>
      <c r="E11" s="21" t="s">
        <v>15</v>
      </c>
    </row>
    <row r="12" spans="1:7" ht="18.75" customHeight="1">
      <c r="A12" s="6" t="s">
        <v>98</v>
      </c>
      <c r="B12" s="41">
        <f>IF('EN Com.Spec.'!B12=""," ",'EN Com.Spec.'!B12)</f>
        <v>72</v>
      </c>
      <c r="C12" s="20" t="s">
        <v>15</v>
      </c>
      <c r="D12" s="43" t="str">
        <f>IF('EN Com.Spec.'!D12=""," ",'EN Com.Spec.'!D12)</f>
        <v xml:space="preserve"> </v>
      </c>
      <c r="E12" s="21" t="s">
        <v>15</v>
      </c>
    </row>
    <row r="13" spans="1:7" ht="18.75" customHeight="1">
      <c r="A13" s="6" t="s">
        <v>99</v>
      </c>
      <c r="B13" s="41">
        <f>IF('EN Com.Spec.'!B13=""," ",'EN Com.Spec.'!B13)</f>
        <v>3.9</v>
      </c>
      <c r="C13" s="20" t="s">
        <v>15</v>
      </c>
      <c r="D13" s="43" t="str">
        <f>IF('EN Com.Spec.'!D13=""," ",'EN Com.Spec.'!D13)</f>
        <v xml:space="preserve"> </v>
      </c>
      <c r="E13" s="21" t="s">
        <v>15</v>
      </c>
      <c r="G13" s="149"/>
    </row>
    <row r="14" spans="1:7" ht="18.75" customHeight="1">
      <c r="A14" s="6" t="s">
        <v>97</v>
      </c>
      <c r="B14" s="41">
        <f>IF('EN Com.Spec.'!B14=""," ",'EN Com.Spec.'!B14)</f>
        <v>13</v>
      </c>
      <c r="C14" s="20" t="s">
        <v>15</v>
      </c>
      <c r="D14" s="43" t="str">
        <f>IF('EN Com.Spec.'!D14=""," ",'EN Com.Spec.'!D14)</f>
        <v xml:space="preserve"> </v>
      </c>
      <c r="E14" s="21" t="s">
        <v>15</v>
      </c>
      <c r="G14" s="149"/>
    </row>
    <row r="15" spans="1:7" ht="18.75" customHeight="1">
      <c r="A15" s="6" t="s">
        <v>219</v>
      </c>
      <c r="B15" s="41">
        <f>IF('EN Com.Spec.'!B15=""," ",'EN Com.Spec.'!B15)</f>
        <v>0</v>
      </c>
      <c r="C15" s="97" t="s">
        <v>180</v>
      </c>
      <c r="D15" s="43" t="str">
        <f>IF('EN Com.Spec.'!D15=""," ",'EN Com.Spec.'!D15)</f>
        <v xml:space="preserve"> </v>
      </c>
      <c r="E15" s="21" t="s">
        <v>15</v>
      </c>
    </row>
    <row r="16" spans="1:7" ht="18.75" customHeight="1" thickBot="1">
      <c r="A16" s="6" t="s">
        <v>102</v>
      </c>
      <c r="B16" s="41" t="str">
        <f>IF('EN Com.Spec.'!B16=""," ",'EN Com.Spec.'!B16)</f>
        <v>4.0</v>
      </c>
      <c r="C16" s="163" t="s">
        <v>15</v>
      </c>
      <c r="D16" s="80" t="str">
        <f>IF('EN Com.Spec.'!D16=""," ",'EN Com.Spec.'!D16)</f>
        <v xml:space="preserve"> </v>
      </c>
      <c r="E16" s="164" t="s">
        <v>15</v>
      </c>
    </row>
    <row r="17" spans="1:5" ht="69.75" customHeight="1" thickBot="1">
      <c r="A17" s="7" t="s">
        <v>103</v>
      </c>
      <c r="B17" s="234" t="s">
        <v>211</v>
      </c>
      <c r="C17" s="235"/>
      <c r="D17" s="232"/>
      <c r="E17" s="233"/>
    </row>
    <row r="18" spans="1:5" ht="116.25" customHeight="1" thickBot="1">
      <c r="A18" s="8" t="s">
        <v>104</v>
      </c>
      <c r="B18" s="234" t="s">
        <v>220</v>
      </c>
      <c r="C18" s="235"/>
      <c r="D18" s="232"/>
      <c r="E18" s="233"/>
    </row>
    <row r="19" spans="1:5" ht="18.75" customHeight="1">
      <c r="A19" s="8" t="s">
        <v>105</v>
      </c>
      <c r="B19" s="236"/>
      <c r="C19" s="237"/>
      <c r="D19" s="237"/>
      <c r="E19" s="238"/>
    </row>
    <row r="20" spans="1:5" ht="18.75" customHeight="1">
      <c r="A20" s="28" t="s">
        <v>106</v>
      </c>
      <c r="B20" s="41" t="str">
        <f>IF('EN Com.Spec.'!B20=""," ",'EN Com.Spec.'!B20)</f>
        <v>&lt; 150000</v>
      </c>
      <c r="C20" s="267" t="s">
        <v>77</v>
      </c>
      <c r="D20" s="268"/>
      <c r="E20" s="269"/>
    </row>
    <row r="21" spans="1:5" ht="18.75" customHeight="1">
      <c r="A21" s="28" t="s">
        <v>107</v>
      </c>
      <c r="B21" s="41" t="str">
        <f>IF('EN Com.Spec.'!B21=""," ",'EN Com.Spec.'!B21)</f>
        <v>&lt; 1000</v>
      </c>
      <c r="C21" s="267" t="s">
        <v>77</v>
      </c>
      <c r="D21" s="268"/>
      <c r="E21" s="269"/>
    </row>
    <row r="22" spans="1:5" ht="18.75" customHeight="1">
      <c r="A22" s="31" t="s">
        <v>125</v>
      </c>
      <c r="B22" s="41" t="str">
        <f>IF('EN Com.Spec.'!B22=""," ",'EN Com.Spec.'!B22)</f>
        <v>&lt; 1000</v>
      </c>
      <c r="C22" s="283" t="s">
        <v>77</v>
      </c>
      <c r="D22" s="268"/>
      <c r="E22" s="269"/>
    </row>
    <row r="23" spans="1:5" ht="18" customHeight="1">
      <c r="A23" s="9" t="s">
        <v>78</v>
      </c>
      <c r="B23" s="41" t="str">
        <f>IF('EN Com.Spec.'!B23=""," ",(IF('EN Com.Spec.'!B23="absent","absence",'EN Com.Spec.'!B23)))</f>
        <v>&lt; 100</v>
      </c>
      <c r="C23" s="267" t="str">
        <f>IF('EN Com.Spec.'!B23="","cfu/g",(IF('EN Com.Spec.'!B23="absent","pour 0.01 g","cfu/g")))</f>
        <v>cfu/g</v>
      </c>
      <c r="D23" s="268"/>
      <c r="E23" s="269"/>
    </row>
    <row r="24" spans="1:5" ht="18">
      <c r="A24" s="28" t="s">
        <v>108</v>
      </c>
      <c r="B24" s="41" t="str">
        <f>IF('EN Com.Spec.'!B24=""," ",(IF('EN Com.Spec.'!B24="absent","absence",'EN Com.Spec.'!B24)))</f>
        <v>absence</v>
      </c>
      <c r="C24" s="267" t="s">
        <v>119</v>
      </c>
      <c r="D24" s="268"/>
      <c r="E24" s="269"/>
    </row>
    <row r="25" spans="1:5" ht="18" customHeight="1" thickBot="1">
      <c r="A25" s="29" t="s">
        <v>186</v>
      </c>
      <c r="B25" s="41" t="str">
        <f>IF('EN Com.Spec.'!B25=""," ",'EN Com.Spec.'!B25)</f>
        <v>&lt; 1000</v>
      </c>
      <c r="C25" s="244" t="s">
        <v>77</v>
      </c>
      <c r="D25" s="245"/>
      <c r="E25" s="246"/>
    </row>
    <row r="26" spans="1:5" ht="18" customHeight="1">
      <c r="A26" s="7" t="s">
        <v>109</v>
      </c>
      <c r="B26" s="254"/>
      <c r="C26" s="255"/>
      <c r="D26" s="256"/>
      <c r="E26" s="257"/>
    </row>
    <row r="27" spans="1:5" ht="18" customHeight="1">
      <c r="A27" s="3" t="s">
        <v>145</v>
      </c>
      <c r="B27" s="41">
        <f>IF('EN Com.Spec.'!B27=""," ",'EN Com.Spec.'!B27)</f>
        <v>87</v>
      </c>
      <c r="C27" s="239" t="str">
        <f>'EN Com.Spec.'!C27:E27</f>
        <v>%</v>
      </c>
      <c r="D27" s="265"/>
      <c r="E27" s="266"/>
    </row>
    <row r="28" spans="1:5" ht="18" customHeight="1">
      <c r="A28" s="3" t="s">
        <v>191</v>
      </c>
      <c r="B28" s="41" t="str">
        <f>IF('EN Com.Spec.'!B28=""," ",'EN Com.Spec.'!B28)</f>
        <v xml:space="preserve">&gt; 0,63 &lt; 2,00 </v>
      </c>
      <c r="C28" s="239" t="str">
        <f>'EN Com.Spec.'!C28:E28</f>
        <v>mm</v>
      </c>
      <c r="D28" s="265"/>
      <c r="E28" s="266"/>
    </row>
    <row r="29" spans="1:5" ht="18" customHeight="1">
      <c r="A29" s="3" t="s">
        <v>0</v>
      </c>
      <c r="B29" s="41" t="str">
        <f>IF('EN Com.Spec.'!B29=""," ",'EN Com.Spec.'!B29)</f>
        <v xml:space="preserve"> </v>
      </c>
      <c r="C29" s="239"/>
      <c r="D29" s="265"/>
      <c r="E29" s="266"/>
    </row>
    <row r="30" spans="1:5" ht="18.75" customHeight="1">
      <c r="A30" s="3" t="s">
        <v>67</v>
      </c>
      <c r="B30" s="41" t="str">
        <f>IF('EN Com.Spec.'!B30=""," ",'EN Com.Spec.'!B30)</f>
        <v xml:space="preserve"> </v>
      </c>
      <c r="C30" s="239" t="str">
        <f>'EN Com.Spec.'!C30:E30</f>
        <v>°</v>
      </c>
      <c r="D30" s="265"/>
      <c r="E30" s="266"/>
    </row>
    <row r="31" spans="1:5" ht="18.75" customHeight="1" thickBot="1">
      <c r="A31" s="3" t="s">
        <v>134</v>
      </c>
      <c r="B31" s="41" t="str">
        <f>IF('EN Com.Spec.'!B31=""," ",'EN Com.Spec.'!B31)</f>
        <v xml:space="preserve"> </v>
      </c>
      <c r="C31" s="239" t="str">
        <f>'EN Com.Spec.'!C31:E31</f>
        <v>%</v>
      </c>
      <c r="D31" s="265"/>
      <c r="E31" s="266"/>
    </row>
    <row r="32" spans="1:5" ht="18.75" customHeight="1">
      <c r="A32" s="7" t="s">
        <v>144</v>
      </c>
      <c r="B32" s="18" t="s">
        <v>81</v>
      </c>
      <c r="C32" s="47" t="str">
        <f>IF('EN Com.Spec.'!C32="yes","Oui",(IF('EN Com.Spec.'!C32="no","Non",(IF('EN Com.Spec.'!C32="yes/no","Qui/Non")))))</f>
        <v>Non</v>
      </c>
      <c r="D32" s="44" t="s">
        <v>120</v>
      </c>
      <c r="E32" s="49" t="str">
        <f>IF('EN Com.Spec.'!E32="yes","Oui",(IF('EN Com.Spec.'!E32="no","Non",(IF('EN Com.Spec.'!E32="yes/no","Qui/Non ")))))</f>
        <v>Oui</v>
      </c>
    </row>
    <row r="33" spans="1:5" ht="18.75" customHeight="1">
      <c r="A33" s="11"/>
      <c r="B33" s="9" t="s">
        <v>110</v>
      </c>
      <c r="C33" s="92" t="str">
        <f>IF('EN Com.Spec.'!C33="yes","Oui",(IF('EN Com.Spec.'!C33="no","Non",(IF('EN Com.Spec.'!C33="yes/no","Qui/Non")))))</f>
        <v>Non</v>
      </c>
      <c r="D33" s="100" t="s">
        <v>121</v>
      </c>
      <c r="E33" s="98" t="str">
        <f>IF('EN Com.Spec.'!E33="yes","Oui",(IF('EN Com.Spec.'!E33="no","Non",(IF('EN Com.Spec.'!E33="yes/no","Qui/Non ")))))</f>
        <v>Oui</v>
      </c>
    </row>
    <row r="34" spans="1:5" ht="37.5" customHeight="1" thickBot="1">
      <c r="A34" s="11"/>
      <c r="B34" s="17"/>
      <c r="C34" s="48"/>
      <c r="D34" s="99" t="s">
        <v>152</v>
      </c>
      <c r="E34" s="98" t="str">
        <f>IF('EN Com.Spec.'!E34="yes","Oui",(IF('EN Com.Spec.'!E34="no","Non",(IF('EN Com.Spec.'!E34="yes/no","Qui/Non ")))))</f>
        <v>Non</v>
      </c>
    </row>
    <row r="35" spans="1:5" ht="36.75" customHeight="1" thickBot="1">
      <c r="A35" s="10" t="s">
        <v>111</v>
      </c>
      <c r="B35" s="249" t="s">
        <v>112</v>
      </c>
      <c r="C35" s="182"/>
      <c r="D35" s="183"/>
      <c r="E35" s="184"/>
    </row>
    <row r="36" spans="1:5" ht="64.5" customHeight="1" thickBot="1">
      <c r="A36" s="10" t="s">
        <v>113</v>
      </c>
      <c r="B36" s="261" t="s">
        <v>203</v>
      </c>
      <c r="C36" s="262"/>
      <c r="D36" s="263"/>
      <c r="E36" s="264"/>
    </row>
    <row r="37" spans="1:5" ht="36" customHeight="1" thickBot="1">
      <c r="A37" s="33" t="s">
        <v>114</v>
      </c>
      <c r="B37" s="42">
        <f>IF('EN Com.Spec.'!B37=""," ",'EN Com.Spec.'!B37)</f>
        <v>24</v>
      </c>
      <c r="C37" s="147" t="s">
        <v>131</v>
      </c>
      <c r="D37" s="156" t="s">
        <v>204</v>
      </c>
      <c r="E37" s="24"/>
    </row>
    <row r="38" spans="1:5" ht="18.75" customHeight="1">
      <c r="A38" s="221" t="s">
        <v>115</v>
      </c>
      <c r="B38" s="111"/>
      <c r="C38" s="22" t="s">
        <v>130</v>
      </c>
      <c r="D38" s="22" t="s">
        <v>129</v>
      </c>
      <c r="E38" s="23" t="s">
        <v>128</v>
      </c>
    </row>
    <row r="39" spans="1:5" ht="36.75" customHeight="1">
      <c r="A39" s="222"/>
      <c r="B39" s="12" t="s">
        <v>117</v>
      </c>
      <c r="C39" s="85" t="s">
        <v>207</v>
      </c>
      <c r="D39" s="85"/>
      <c r="E39" s="86"/>
    </row>
    <row r="40" spans="1:5" ht="18.75" customHeight="1">
      <c r="A40" s="222"/>
      <c r="B40" s="12" t="s">
        <v>60</v>
      </c>
      <c r="C40" s="112" t="str">
        <f>IF('EN Com.Spec.'!C40=""," ",'EN Com.Spec.'!C40)</f>
        <v>300x110x220 mm</v>
      </c>
      <c r="D40" s="112" t="str">
        <f>IF('EN Com.Spec.'!D40=""," ",'EN Com.Spec.'!D40)</f>
        <v xml:space="preserve"> </v>
      </c>
      <c r="E40" s="113" t="str">
        <f>IF('EN Com.Spec.'!E40=""," ",'EN Com.Spec.'!E40)</f>
        <v xml:space="preserve"> </v>
      </c>
    </row>
    <row r="41" spans="1:5" ht="18.75" customHeight="1">
      <c r="A41" s="222"/>
      <c r="B41" s="12" t="s">
        <v>118</v>
      </c>
      <c r="C41" s="112" t="str">
        <f>IF('EN Com.Spec.'!C41=""," ",'EN Com.Spec.'!C41)</f>
        <v>48 g</v>
      </c>
      <c r="D41" s="112" t="str">
        <f>IF('EN Com.Spec.'!D41=""," ",'EN Com.Spec.'!D41)</f>
        <v xml:space="preserve"> </v>
      </c>
      <c r="E41" s="113" t="str">
        <f>IF('EN Com.Spec.'!E41=""," ",'EN Com.Spec.'!E41)</f>
        <v xml:space="preserve"> </v>
      </c>
    </row>
    <row r="42" spans="1:5" ht="18.75" customHeight="1" thickBot="1">
      <c r="A42" s="223"/>
      <c r="B42" s="14" t="s">
        <v>175</v>
      </c>
      <c r="C42" s="109">
        <f>IF('EN Com.Spec.'!C42=""," ",'EN Com.Spec.'!C42)</f>
        <v>1</v>
      </c>
      <c r="D42" s="109" t="str">
        <f>IF('EN Com.Spec.'!D42=""," ",'EN Com.Spec.'!D42)</f>
        <v xml:space="preserve"> </v>
      </c>
      <c r="E42" s="110" t="str">
        <f>IF('EN Com.Spec.'!E42=""," ",'EN Com.Spec.'!E42)</f>
        <v xml:space="preserve"> </v>
      </c>
    </row>
    <row r="43" spans="1:5" ht="18.75" customHeight="1" thickBot="1">
      <c r="A43" s="10" t="s">
        <v>116</v>
      </c>
      <c r="B43" s="19" t="s">
        <v>132</v>
      </c>
      <c r="C43" s="239" t="str">
        <f>'EN Com.Spec.'!C43:E43</f>
        <v>EU</v>
      </c>
      <c r="D43" s="265"/>
      <c r="E43" s="266"/>
    </row>
    <row r="44" spans="1:5" ht="18.75" thickBot="1">
      <c r="A44" s="10"/>
      <c r="B44" s="249" t="s">
        <v>140</v>
      </c>
      <c r="C44" s="182"/>
      <c r="D44" s="183"/>
      <c r="E44" s="184"/>
    </row>
  </sheetData>
  <mergeCells count="28">
    <mergeCell ref="C21:E21"/>
    <mergeCell ref="C22:E22"/>
    <mergeCell ref="B17:E17"/>
    <mergeCell ref="B18:E18"/>
    <mergeCell ref="B19:E19"/>
    <mergeCell ref="C20:E20"/>
    <mergeCell ref="B1:C1"/>
    <mergeCell ref="B5:E5"/>
    <mergeCell ref="B7:E7"/>
    <mergeCell ref="B8:C8"/>
    <mergeCell ref="D8:E8"/>
    <mergeCell ref="B2:E2"/>
    <mergeCell ref="B3:E3"/>
    <mergeCell ref="B4:E4"/>
    <mergeCell ref="C23:E23"/>
    <mergeCell ref="C24:E24"/>
    <mergeCell ref="B26:E26"/>
    <mergeCell ref="C27:E27"/>
    <mergeCell ref="C25:E25"/>
    <mergeCell ref="B44:E44"/>
    <mergeCell ref="B35:E35"/>
    <mergeCell ref="B36:E36"/>
    <mergeCell ref="C28:E28"/>
    <mergeCell ref="A38:A42"/>
    <mergeCell ref="C43:E43"/>
    <mergeCell ref="C29:E29"/>
    <mergeCell ref="C30:E30"/>
    <mergeCell ref="C31:E31"/>
  </mergeCells>
  <phoneticPr fontId="0" type="noConversion"/>
  <pageMargins left="0.78740157480314965" right="0.23622047244094491" top="0.78740157480314965" bottom="0.78740157480314965" header="0.51181102362204722" footer="0.51181102362204722"/>
  <pageSetup paperSize="9" scale="63" orientation="portrait" r:id="rId1"/>
  <headerFooter alignWithMargins="0">
    <oddFooter>&amp;LDate de l'impression &amp;D
L'information dans ce document a été basée sur les caractéristiques du produit au moment où ce document a été dressé. Sur base de ce document, aucune droit n'est emprunté.</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view="pageBreakPreview" zoomScale="63" zoomScaleNormal="75" zoomScaleSheetLayoutView="63" workbookViewId="0">
      <selection activeCell="A15" sqref="A15"/>
    </sheetView>
  </sheetViews>
  <sheetFormatPr defaultRowHeight="12.75"/>
  <cols>
    <col min="1" max="1" width="101.5703125" customWidth="1"/>
    <col min="2" max="2" width="95.7109375" customWidth="1"/>
  </cols>
  <sheetData>
    <row r="1" spans="1:2" ht="15.75" thickBot="1">
      <c r="A1" s="119" t="s">
        <v>126</v>
      </c>
      <c r="B1" s="120">
        <f>IF('EN Com.Spec.'!E1=""," ",'EN Com.Spec.'!E1)</f>
        <v>41844</v>
      </c>
    </row>
    <row r="2" spans="1:2" ht="71.25" customHeight="1" thickBot="1">
      <c r="A2" s="128"/>
      <c r="B2" s="121" t="s">
        <v>157</v>
      </c>
    </row>
    <row r="3" spans="1:2" ht="18.75" customHeight="1" thickBot="1">
      <c r="A3" s="129" t="s">
        <v>45</v>
      </c>
      <c r="B3" s="141" t="str">
        <f>IF('EN Com.Spec.'!B3:E3=""," ",'EN Com.Spec.'!B3:E3)</f>
        <v>Honig Prof. Couscous 5kg NL/BE</v>
      </c>
    </row>
    <row r="4" spans="1:2" ht="18.75" customHeight="1" thickBot="1">
      <c r="A4" s="129" t="s">
        <v>158</v>
      </c>
      <c r="B4" s="142">
        <f>IF('EN Com.Spec.'!B4:E4=""," ",'EN Com.Spec.'!B4:E4)</f>
        <v>72129601</v>
      </c>
    </row>
    <row r="5" spans="1:2" ht="18.75" customHeight="1" thickBot="1">
      <c r="A5" s="145" t="s">
        <v>159</v>
      </c>
      <c r="B5" s="143" t="str">
        <f>IF('EN Com.Spec.'!B5:E5=""," ",'EN Com.Spec.'!B5:E5)</f>
        <v>5 kg e</v>
      </c>
    </row>
    <row r="6" spans="1:2" ht="18.75" customHeight="1" thickBot="1">
      <c r="A6" s="146" t="s">
        <v>123</v>
      </c>
      <c r="B6" s="144">
        <f>IF('EN Com.Spec.'!C6=""," ",'EN Com.Spec.'!C6)</f>
        <v>8714700025271</v>
      </c>
    </row>
    <row r="7" spans="1:2" ht="23.25">
      <c r="A7" s="130"/>
      <c r="B7" s="131" t="s">
        <v>156</v>
      </c>
    </row>
    <row r="8" spans="1:2" ht="133.5" customHeight="1">
      <c r="A8" s="132" t="s">
        <v>160</v>
      </c>
      <c r="B8" s="140" t="s">
        <v>205</v>
      </c>
    </row>
    <row r="9" spans="1:2" ht="51" customHeight="1">
      <c r="A9" s="133" t="s">
        <v>161</v>
      </c>
      <c r="B9" s="140" t="s">
        <v>177</v>
      </c>
    </row>
    <row r="10" spans="1:2" ht="51" customHeight="1">
      <c r="A10" s="133" t="s">
        <v>162</v>
      </c>
      <c r="B10" s="140" t="s">
        <v>177</v>
      </c>
    </row>
    <row r="11" spans="1:2" ht="51" customHeight="1">
      <c r="A11" s="133" t="s">
        <v>163</v>
      </c>
      <c r="B11" s="140" t="s">
        <v>177</v>
      </c>
    </row>
    <row r="12" spans="1:2" ht="51" customHeight="1">
      <c r="A12" s="133" t="s">
        <v>164</v>
      </c>
      <c r="B12" s="140" t="s">
        <v>177</v>
      </c>
    </row>
    <row r="13" spans="1:2" ht="51" customHeight="1">
      <c r="A13" s="133" t="s">
        <v>165</v>
      </c>
      <c r="B13" s="157" t="s">
        <v>221</v>
      </c>
    </row>
    <row r="14" spans="1:2" ht="51" customHeight="1">
      <c r="A14" s="133" t="s">
        <v>166</v>
      </c>
      <c r="B14" s="140" t="s">
        <v>177</v>
      </c>
    </row>
    <row r="15" spans="1:2" ht="169.5" customHeight="1">
      <c r="A15" s="134" t="s">
        <v>167</v>
      </c>
      <c r="B15" s="140" t="s">
        <v>177</v>
      </c>
    </row>
    <row r="16" spans="1:2" ht="49.5" customHeight="1">
      <c r="A16" s="133" t="s">
        <v>168</v>
      </c>
      <c r="B16" s="140" t="s">
        <v>177</v>
      </c>
    </row>
    <row r="17" spans="1:2" ht="51" customHeight="1">
      <c r="A17" s="133" t="s">
        <v>169</v>
      </c>
      <c r="B17" s="140" t="s">
        <v>177</v>
      </c>
    </row>
    <row r="18" spans="1:2" ht="51" customHeight="1">
      <c r="A18" s="133" t="s">
        <v>170</v>
      </c>
      <c r="B18" s="140" t="s">
        <v>177</v>
      </c>
    </row>
    <row r="19" spans="1:2" ht="111" customHeight="1">
      <c r="A19" s="133" t="s">
        <v>171</v>
      </c>
      <c r="B19" s="140" t="s">
        <v>177</v>
      </c>
    </row>
    <row r="20" spans="1:2" ht="51" customHeight="1">
      <c r="A20" s="133" t="s">
        <v>172</v>
      </c>
      <c r="B20" s="140" t="s">
        <v>177</v>
      </c>
    </row>
    <row r="21" spans="1:2" ht="51" customHeight="1">
      <c r="A21" s="133" t="s">
        <v>173</v>
      </c>
      <c r="B21" s="140" t="s">
        <v>177</v>
      </c>
    </row>
    <row r="22" spans="1:2" ht="18.75" customHeight="1">
      <c r="A22" s="135"/>
      <c r="B22" s="136"/>
    </row>
    <row r="23" spans="1:2">
      <c r="A23" s="137" t="s">
        <v>153</v>
      </c>
      <c r="B23" s="138"/>
    </row>
    <row r="24" spans="1:2">
      <c r="A24" s="137" t="s">
        <v>154</v>
      </c>
      <c r="B24" s="138"/>
    </row>
    <row r="25" spans="1:2" ht="13.5" thickBot="1">
      <c r="A25" s="118" t="s">
        <v>155</v>
      </c>
      <c r="B25" s="139"/>
    </row>
    <row r="26" spans="1:2">
      <c r="B26" s="2"/>
    </row>
  </sheetData>
  <phoneticPr fontId="0" type="noConversion"/>
  <pageMargins left="0.78740157480314965" right="0.23622047244094491" top="0.78740157480314965" bottom="0.78740157480314965" header="0.51181102362204722" footer="0.51181102362204722"/>
  <pageSetup paperSize="9" scale="47" orientation="portrait"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EN Com.Spec.</vt:lpstr>
      <vt:lpstr>NL Com.Spec.</vt:lpstr>
      <vt:lpstr>FR Com.Spec.</vt:lpstr>
      <vt:lpstr>Allergens EN NL FR</vt:lpstr>
      <vt:lpstr>'EN Com.Spec.'!Print_Area</vt:lpstr>
    </vt:vector>
  </TitlesOfParts>
  <Company>HJ Heinz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AFokke</cp:lastModifiedBy>
  <cp:lastPrinted>2013-04-18T13:05:52Z</cp:lastPrinted>
  <dcterms:created xsi:type="dcterms:W3CDTF">2002-12-09T15:53:24Z</dcterms:created>
  <dcterms:modified xsi:type="dcterms:W3CDTF">2014-07-31T08:03:44Z</dcterms:modified>
</cp:coreProperties>
</file>