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3560" windowHeight="11685" activeTab="0"/>
  </bookViews>
  <sheets>
    <sheet name="EN Com.Spec." sheetId="1" r:id="rId1"/>
    <sheet name="NL Com.Spec." sheetId="2" r:id="rId2"/>
    <sheet name="FR Com.Spec." sheetId="3" r:id="rId3"/>
    <sheet name="Allergens EN NL FR" sheetId="4" r:id="rId4"/>
  </sheets>
  <definedNames>
    <definedName name="_xlnm.Print_Area" localSheetId="0">'EN Com.Spec.'!$A$1:$E$44</definedName>
  </definedNames>
  <calcPr fullCalcOnLoad="1"/>
</workbook>
</file>

<file path=xl/sharedStrings.xml><?xml version="1.0" encoding="utf-8"?>
<sst xmlns="http://schemas.openxmlformats.org/spreadsheetml/2006/main" count="336" uniqueCount="239">
  <si>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</si>
  <si>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</si>
  <si>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</si>
  <si>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</si>
  <si>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</si>
  <si>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</si>
  <si>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</si>
  <si>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</si>
  <si>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</si>
  <si>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</si>
  <si>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</si>
  <si>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</si>
  <si>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</si>
  <si>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</si>
  <si>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</si>
  <si>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</si>
  <si>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</si>
  <si>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</si>
  <si>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</si>
  <si>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</si>
  <si>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</si>
  <si>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</si>
  <si>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</si>
  <si>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</si>
  <si>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</si>
  <si>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</si>
  <si>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</si>
  <si>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</si>
  <si>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</si>
  <si>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</si>
  <si>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</si>
  <si>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</si>
  <si>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</si>
  <si>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</si>
  <si>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</si>
  <si>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</si>
  <si>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</si>
  <si>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</si>
  <si>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</si>
  <si>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</si>
  <si>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</si>
  <si>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</si>
  <si>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</si>
  <si>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</si>
  <si>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</si>
  <si>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</si>
  <si>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</si>
  <si>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</si>
  <si>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</si>
  <si>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</si>
  <si>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</si>
  <si>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</si>
  <si>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</si>
  <si>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</si>
  <si>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</si>
  <si>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</si>
  <si>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</si>
  <si>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</si>
  <si>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</si>
  <si>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</si>
  <si>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</si>
  <si>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</si>
  <si>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</si>
  <si>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</si>
  <si>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</si>
  <si>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</si>
  <si>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</si>
  <si>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</si>
  <si>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</si>
  <si>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</si>
  <si>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</si>
  <si>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</si>
  <si>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</si>
  <si>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</si>
  <si>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</si>
  <si>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</si>
  <si>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</si>
  <si>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kve/g</t>
  </si>
  <si>
    <t>per 25 g</t>
  </si>
  <si>
    <t>cfu/g</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</si>
  <si>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</si>
  <si>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</si>
  <si>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</si>
  <si>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</si>
  <si>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</si>
  <si>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</si>
  <si>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</si>
  <si>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</si>
  <si>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</si>
  <si>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</si>
  <si>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</si>
  <si>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</si>
  <si>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</si>
  <si>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</si>
  <si>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</si>
  <si>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</si>
  <si>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</si>
  <si>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</si>
  <si>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</si>
  <si>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</si>
  <si>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</si>
  <si>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</si>
  <si>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</si>
  <si>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</si>
  <si>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</si>
  <si>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</si>
  <si>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</si>
  <si>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</si>
  <si>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</si>
  <si>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</si>
  <si>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</si>
  <si>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</si>
  <si>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</si>
  <si>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</si>
  <si>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</si>
  <si>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</si>
  <si>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</si>
  <si>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</si>
  <si>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</si>
  <si>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</si>
  <si>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</si>
  <si>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</si>
  <si>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</si>
  <si>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</si>
  <si>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</si>
  <si>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</si>
  <si>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</si>
  <si>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</si>
  <si>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</si>
  <si>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</si>
  <si>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</si>
  <si>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</si>
  <si>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</si>
  <si>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</si>
  <si>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</si>
  <si>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</si>
  <si>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</si>
  <si>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</si>
  <si>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</si>
  <si>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</si>
  <si>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</si>
  <si>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</si>
  <si>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</si>
  <si>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</si>
  <si>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</si>
  <si>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</si>
  <si>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</si>
  <si>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</si>
  <si>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</si>
  <si>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</si>
  <si>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</si>
  <si>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</si>
  <si>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</si>
  <si>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</si>
  <si>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</si>
  <si>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</si>
  <si>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</si>
  <si>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</si>
  <si>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</si>
  <si>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</si>
  <si>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</si>
  <si>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</si>
  <si>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</si>
  <si>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</si>
  <si>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</si>
  <si>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</si>
  <si>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</si>
  <si>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</si>
  <si>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</si>
  <si>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</si>
  <si>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</si>
  <si>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</si>
  <si>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</si>
  <si>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</si>
  <si>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</si>
  <si>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</si>
  <si>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</si>
  <si>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per 100 gram dry product</t>
  </si>
  <si>
    <t>yes/no</t>
  </si>
  <si>
    <t>par 100 grammes de produit déshydraté</t>
  </si>
  <si>
    <t>Sulfite/Sulfiet/Sulfite E220 - E228 
&gt; 10 ppm</t>
  </si>
  <si>
    <t>Glutamate/Glutaminaat/Glutamine 
E620 - E625</t>
  </si>
  <si>
    <t xml:space="preserve">Convient au : </t>
  </si>
  <si>
    <t>Soy lecithin/Soja lecithine/Lécithine de soja</t>
  </si>
  <si>
    <t>Soy protein/Soja eiwit/Protéines de soja</t>
  </si>
  <si>
    <t>Matière sèche</t>
  </si>
  <si>
    <t>yes</t>
  </si>
  <si>
    <t>no</t>
  </si>
  <si>
    <r>
      <t>Gluten/Gluten/Gluten</t>
    </r>
    <r>
      <rPr>
        <b/>
        <sz val="14"/>
        <rFont val="Arial"/>
        <family val="2"/>
      </rPr>
      <t>*</t>
    </r>
  </si>
  <si>
    <t>carton</t>
  </si>
  <si>
    <t>box</t>
  </si>
  <si>
    <t>doos</t>
  </si>
  <si>
    <t>karton</t>
  </si>
  <si>
    <t>absent</t>
  </si>
  <si>
    <t>largeur</t>
  </si>
  <si>
    <t>épaisseur</t>
  </si>
  <si>
    <t>Lengte</t>
  </si>
  <si>
    <t>Dikte</t>
  </si>
  <si>
    <t>dimensions mm</t>
  </si>
  <si>
    <t>Belgium</t>
  </si>
  <si>
    <t>Belgie</t>
  </si>
  <si>
    <t>-</t>
  </si>
  <si>
    <t>+</t>
  </si>
  <si>
    <t>% recycleble</t>
  </si>
  <si>
    <t>% recyclebaar</t>
  </si>
  <si>
    <t>boîte</t>
  </si>
  <si>
    <t>Clostridium perfringens</t>
  </si>
  <si>
    <t>Belgique</t>
  </si>
  <si>
    <t>dimensions mm.</t>
  </si>
  <si>
    <t>afmetingen mm.</t>
  </si>
  <si>
    <t>2x5 kg</t>
  </si>
  <si>
    <t>HON PR SPAGHETTI KB 10KG &lt;BE&gt;</t>
  </si>
  <si>
    <t>8714700011724</t>
  </si>
  <si>
    <t>Durum wheat semolina, chicken's egg</t>
  </si>
  <si>
    <t>kJ /  355  kcal</t>
  </si>
  <si>
    <t xml:space="preserve"> /  </t>
  </si>
  <si>
    <t xml:space="preserve">Boiling-resistant non-sticky pasta in a shape of a long tube, made of hard wheat which cooks in 11 minutes. Packed in a 5 color carton box with 2 inner plastic bags containing 5kg pasta each. </t>
  </si>
  <si>
    <t>Pour the spaghetti in abundant boiling water while stirring and keep on stirring until the water boils again. If required, add salt or Honig Professional beef stock to taste. Boil the spaghetti until done in 11 minutes. Smaller amounts (ca 1 kg) need al longer boiling time (ca. 13 minutes). Let the spaghetti drain or put it in the water bath cooking and add some oil. When processing at a later moment, first rinse with cold water.</t>
  </si>
  <si>
    <t>&lt;100.000</t>
  </si>
  <si>
    <t>&lt;1.000</t>
  </si>
  <si>
    <t>&lt;500</t>
  </si>
  <si>
    <t>&lt;100</t>
  </si>
  <si>
    <t>Staphylococcus aureus</t>
  </si>
  <si>
    <t>&gt; 87.5</t>
  </si>
  <si>
    <t xml:space="preserve">Gluten free (gluten &lt; 20ppm) </t>
  </si>
  <si>
    <t>Inner PP (or HDPE) liners: BBE and Lot number
Box: BBE**, Lotcode: 12345X number*, Heinz EPN number. 
* = Lot number: last 5 numbers of SAP order number of Soubry + letter =shift. 
** MM-YYYY</t>
  </si>
  <si>
    <t>carton + PP innerl iners</t>
  </si>
  <si>
    <t>164x244x284</t>
  </si>
  <si>
    <t>Durum tarwegries, kippenei</t>
  </si>
  <si>
    <t xml:space="preserve">Kookbestendige, niet plakkende deegwaar in de vorm van een lange buis, bereid uit harde tarwe. Kooktijd 11 minuten. Verpakt in een 5 kleurige kartonnen doos in 2 plastic zakken van elk 5 kg deegwaar. </t>
  </si>
  <si>
    <t>Strooi de spaghetti al roerend in ruim kokend water en blijf roeren tot het water weer kookt. Voeg desgewenst zout of Honig Professional vleesbouillon naar smaak toe. Kook de spaghetti in ca. 11 minuten gaar. Voor kleinere hoeveelheden (ca. 1 kg) een langere kooktijd (ca. 13 minuten). Laat de spaghetti uitlekken of in de au bain marie staan en voeg wat olie toe. Voor de verwerking op een later tijdstip, na het koken eerst koud spoelen.</t>
  </si>
  <si>
    <t>Glutenvrij (gluten &lt; 20ppm)</t>
  </si>
  <si>
    <t>Semoule de blé dur, blanc d' oeuf de poule.</t>
  </si>
  <si>
    <t xml:space="preserve">Plongez les spaghetti dans une grande quantité d' eau bouillante et continuez à remuer jusqu' à la reprise de l' ébullition. Ajoutez du sel ou du bouillon de viande Honig Professional selon votre goût. Faites cuire les spaghetti pendant 11 minutes environ. Pour une quantité inférieure (1 kg environ), prolongez la cuisson (13 minutes environ). Egouttez les spaghetti ou les conserver au bain-marie et ajouteze un peu d' huile. En cas d' utilisation ultérieure, rincez à l' eau froide après cuisson. </t>
  </si>
  <si>
    <t>Sans gluten (gluten &lt;20 ppm)</t>
  </si>
  <si>
    <r>
      <t xml:space="preserve">* </t>
    </r>
    <r>
      <rPr>
        <sz val="14"/>
        <rFont val="Arial"/>
        <family val="2"/>
      </rPr>
      <t xml:space="preserve">Gluten free (gluten &lt; 20ppm)
  Glutenvrij (gluten &lt; 20ppm)
  Sans gluten (gluten &lt;20 ppm) </t>
    </r>
  </si>
  <si>
    <t>Binnenzak PP (of HDPE): THT en lotnummer
Doos: THT**, Lotcode: 12345X nummer*, Heinz EPN nummer. 
* = Lot nummer: laatste 5 cijfers van SAP order nummer van Leverancier + letter =shift. 
** MM-JJJJ</t>
  </si>
  <si>
    <t>Inner PP (or HDPE) liners: BBE and Lot number
Box: BBE**, Lotcode: 12345X number*, Heinz EPN number. 
* = Lot number: last 5 numbers of SAP order number of Supplier + letter =shift. 
** MM-YYYY</t>
  </si>
  <si>
    <t>(*) may contain allergen/kan allergeen bevatten/peuvent contenir des allergènes</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</si>
</sst>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Ja&quot;;&quot;Ja&quot;;&quot;Nee&quot;"/>
    <numFmt numFmtId="195" formatCode="&quot;Waar&quot;;&quot;Waar&quot;;&quot;Niet waar&quot;"/>
    <numFmt numFmtId="196" formatCode="&quot;Aan&quot;;&quot;Aan&quot;;&quot;Uit&quot;"/>
    <numFmt numFmtId="197" formatCode="dd\-mm\-yy"/>
    <numFmt numFmtId="198" formatCode="0.0"/>
  </numFmts>
  <fonts count="43">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18"/>
      <color indexed="56"/>
      <name val="Cambria"/>
      <family val="2"/>
    </font>
    <font>
      <b/>
      <sz val="15"/>
      <color indexed="56"/>
      <name val="Comic Sans MS"/>
      <family val="2"/>
    </font>
    <font>
      <b/>
      <sz val="13"/>
      <color indexed="56"/>
      <name val="Comic Sans MS"/>
      <family val="2"/>
    </font>
    <font>
      <b/>
      <sz val="11"/>
      <color indexed="56"/>
      <name val="Comic Sans MS"/>
      <family val="2"/>
    </font>
    <font>
      <sz val="10"/>
      <color indexed="17"/>
      <name val="Comic Sans MS"/>
      <family val="2"/>
    </font>
    <font>
      <sz val="10"/>
      <color indexed="20"/>
      <name val="Comic Sans MS"/>
      <family val="2"/>
    </font>
    <font>
      <sz val="10"/>
      <color indexed="60"/>
      <name val="Comic Sans MS"/>
      <family val="2"/>
    </font>
    <font>
      <sz val="10"/>
      <color indexed="62"/>
      <name val="Comic Sans MS"/>
      <family val="2"/>
    </font>
    <font>
      <b/>
      <sz val="10"/>
      <color indexed="63"/>
      <name val="Comic Sans MS"/>
      <family val="2"/>
    </font>
    <font>
      <b/>
      <sz val="10"/>
      <color indexed="52"/>
      <name val="Comic Sans MS"/>
      <family val="2"/>
    </font>
    <font>
      <sz val="10"/>
      <color indexed="52"/>
      <name val="Comic Sans MS"/>
      <family val="2"/>
    </font>
    <font>
      <b/>
      <sz val="10"/>
      <color indexed="9"/>
      <name val="Comic Sans MS"/>
      <family val="2"/>
    </font>
    <font>
      <sz val="10"/>
      <color indexed="10"/>
      <name val="Comic Sans MS"/>
      <family val="2"/>
    </font>
    <font>
      <i/>
      <sz val="10"/>
      <color indexed="23"/>
      <name val="Comic Sans MS"/>
      <family val="2"/>
    </font>
    <font>
      <b/>
      <sz val="10"/>
      <color indexed="8"/>
      <name val="Comic Sans MS"/>
      <family val="2"/>
    </font>
    <font>
      <sz val="10"/>
      <color indexed="9"/>
      <name val="Comic Sans MS"/>
      <family val="2"/>
    </font>
    <font>
      <sz val="10"/>
      <color indexed="8"/>
      <name val="Comic Sans MS"/>
      <family val="2"/>
    </font>
    <font>
      <sz val="10"/>
      <color theme="1"/>
      <name val="Comic Sans MS"/>
      <family val="2"/>
    </font>
    <font>
      <sz val="10"/>
      <color theme="0"/>
      <name val="Comic Sans MS"/>
      <family val="2"/>
    </font>
    <font>
      <sz val="10"/>
      <color rgb="FF9C0006"/>
      <name val="Comic Sans MS"/>
      <family val="2"/>
    </font>
    <font>
      <b/>
      <sz val="10"/>
      <color rgb="FFFA7D00"/>
      <name val="Comic Sans MS"/>
      <family val="2"/>
    </font>
    <font>
      <b/>
      <sz val="10"/>
      <color theme="0"/>
      <name val="Comic Sans MS"/>
      <family val="2"/>
    </font>
    <font>
      <i/>
      <sz val="10"/>
      <color rgb="FF7F7F7F"/>
      <name val="Comic Sans MS"/>
      <family val="2"/>
    </font>
    <font>
      <sz val="10"/>
      <color rgb="FF006100"/>
      <name val="Comic Sans MS"/>
      <family val="2"/>
    </font>
    <font>
      <b/>
      <sz val="15"/>
      <color theme="3"/>
      <name val="Comic Sans MS"/>
      <family val="2"/>
    </font>
    <font>
      <b/>
      <sz val="13"/>
      <color theme="3"/>
      <name val="Comic Sans MS"/>
      <family val="2"/>
    </font>
    <font>
      <b/>
      <sz val="11"/>
      <color theme="3"/>
      <name val="Comic Sans MS"/>
      <family val="2"/>
    </font>
    <font>
      <sz val="10"/>
      <color rgb="FF3F3F76"/>
      <name val="Comic Sans MS"/>
      <family val="2"/>
    </font>
    <font>
      <sz val="10"/>
      <color rgb="FFFA7D00"/>
      <name val="Comic Sans MS"/>
      <family val="2"/>
    </font>
    <font>
      <sz val="10"/>
      <color rgb="FF9C6500"/>
      <name val="Comic Sans MS"/>
      <family val="2"/>
    </font>
    <font>
      <b/>
      <sz val="10"/>
      <color rgb="FF3F3F3F"/>
      <name val="Comic Sans MS"/>
      <family val="2"/>
    </font>
    <font>
      <b/>
      <sz val="18"/>
      <color theme="3"/>
      <name val="Cambria"/>
      <family val="2"/>
    </font>
    <font>
      <b/>
      <sz val="10"/>
      <color theme="1"/>
      <name val="Comic Sans MS"/>
      <family val="2"/>
    </font>
    <font>
      <sz val="10"/>
      <color rgb="FFFF0000"/>
      <name val="Comic Sans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indexed="22"/>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thin"/>
      <top style="thin"/>
      <bottom style="medium"/>
    </border>
    <border>
      <left>
        <color indexed="63"/>
      </left>
      <right style="medium"/>
      <top>
        <color indexed="63"/>
      </top>
      <bottom style="medium"/>
    </border>
    <border>
      <left style="thin"/>
      <right style="medium"/>
      <top style="thin"/>
      <bottom style="medium"/>
    </border>
    <border>
      <left style="thin"/>
      <right style="thin"/>
      <top>
        <color indexed="63"/>
      </top>
      <bottom style="medium"/>
    </border>
    <border>
      <left style="thin"/>
      <right>
        <color indexed="63"/>
      </right>
      <top style="medium"/>
      <bottom style="medium"/>
    </border>
    <border>
      <left style="thin"/>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9">
    <xf numFmtId="0" fontId="0" fillId="0" borderId="0" xfId="0" applyAlignment="1">
      <alignment/>
    </xf>
    <xf numFmtId="0" fontId="0" fillId="0" borderId="0" xfId="0" applyBorder="1" applyAlignment="1">
      <alignment/>
    </xf>
    <xf numFmtId="0" fontId="0" fillId="0" borderId="0" xfId="0" applyFont="1" applyAlignment="1" quotePrefix="1">
      <alignment/>
    </xf>
    <xf numFmtId="0" fontId="0" fillId="0" borderId="0" xfId="0" applyFont="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wrapText="1"/>
    </xf>
    <xf numFmtId="0" fontId="4" fillId="0" borderId="15"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5" xfId="0" applyFont="1" applyBorder="1" applyAlignment="1">
      <alignment/>
    </xf>
    <xf numFmtId="0" fontId="4" fillId="0" borderId="16" xfId="0" applyFont="1" applyBorder="1" applyAlignment="1">
      <alignment/>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wrapText="1"/>
    </xf>
    <xf numFmtId="0" fontId="4" fillId="0" borderId="19" xfId="0" applyFont="1" applyBorder="1" applyAlignment="1">
      <alignment vertical="top" wrapText="1"/>
    </xf>
    <xf numFmtId="0" fontId="4" fillId="0" borderId="11" xfId="0" applyFont="1" applyBorder="1" applyAlignment="1">
      <alignment/>
    </xf>
    <xf numFmtId="0" fontId="4" fillId="0" borderId="12" xfId="0" applyFont="1" applyBorder="1" applyAlignment="1">
      <alignment/>
    </xf>
    <xf numFmtId="0" fontId="4" fillId="0" borderId="20" xfId="0" applyFont="1" applyBorder="1" applyAlignment="1">
      <alignment vertical="top" wrapText="1"/>
    </xf>
    <xf numFmtId="0" fontId="5" fillId="0" borderId="21" xfId="0" applyFont="1" applyBorder="1" applyAlignment="1">
      <alignment horizontal="right"/>
    </xf>
    <xf numFmtId="0" fontId="4" fillId="0" borderId="18"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15" xfId="0" applyFont="1" applyFill="1" applyBorder="1" applyAlignment="1">
      <alignment vertical="top" wrapText="1"/>
    </xf>
    <xf numFmtId="0" fontId="0" fillId="0" borderId="24" xfId="0" applyFont="1" applyBorder="1" applyAlignment="1">
      <alignment/>
    </xf>
    <xf numFmtId="0" fontId="4" fillId="0" borderId="15" xfId="0" applyFont="1" applyFill="1" applyBorder="1" applyAlignment="1">
      <alignment horizontal="left" vertical="top" wrapText="1"/>
    </xf>
    <xf numFmtId="0" fontId="3" fillId="0" borderId="18" xfId="0" applyFont="1" applyBorder="1" applyAlignment="1">
      <alignment horizontal="left" vertical="top" wrapText="1"/>
    </xf>
    <xf numFmtId="0" fontId="4" fillId="0" borderId="15" xfId="0" applyNumberFormat="1" applyFont="1" applyBorder="1" applyAlignment="1">
      <alignment horizontal="right" vertical="top"/>
    </xf>
    <xf numFmtId="0" fontId="4" fillId="0" borderId="17" xfId="0" applyNumberFormat="1" applyFont="1" applyBorder="1" applyAlignment="1">
      <alignment horizontal="right" vertical="top"/>
    </xf>
    <xf numFmtId="0" fontId="4" fillId="0" borderId="25" xfId="0" applyNumberFormat="1" applyFont="1" applyBorder="1" applyAlignment="1">
      <alignment horizontal="right" vertical="top"/>
    </xf>
    <xf numFmtId="0" fontId="3" fillId="0" borderId="13" xfId="0" applyFont="1" applyBorder="1" applyAlignment="1">
      <alignment vertical="top" wrapText="1"/>
    </xf>
    <xf numFmtId="197" fontId="5" fillId="0" borderId="21" xfId="0" applyNumberFormat="1" applyFont="1" applyBorder="1" applyAlignment="1">
      <alignment horizontal="right"/>
    </xf>
    <xf numFmtId="0" fontId="4" fillId="0" borderId="26" xfId="0" applyFont="1" applyBorder="1" applyAlignment="1">
      <alignment vertical="center"/>
    </xf>
    <xf numFmtId="0" fontId="0" fillId="0" borderId="27" xfId="0" applyFont="1" applyBorder="1" applyAlignment="1">
      <alignment/>
    </xf>
    <xf numFmtId="0" fontId="4" fillId="0" borderId="28" xfId="0" applyFont="1" applyBorder="1" applyAlignment="1">
      <alignment vertical="center" wrapText="1"/>
    </xf>
    <xf numFmtId="0" fontId="4" fillId="0" borderId="28" xfId="0" applyFont="1" applyBorder="1" applyAlignment="1">
      <alignment vertical="center"/>
    </xf>
    <xf numFmtId="0" fontId="4" fillId="0" borderId="25" xfId="0" applyFont="1" applyBorder="1" applyAlignment="1">
      <alignment vertical="top"/>
    </xf>
    <xf numFmtId="197" fontId="5" fillId="0" borderId="0" xfId="0" applyNumberFormat="1" applyFont="1" applyBorder="1" applyAlignment="1">
      <alignment horizontal="right" vertical="top"/>
    </xf>
    <xf numFmtId="0" fontId="4" fillId="0" borderId="19" xfId="0" applyFont="1" applyBorder="1" applyAlignment="1" applyProtection="1">
      <alignment vertical="top"/>
      <protection/>
    </xf>
    <xf numFmtId="0" fontId="4" fillId="0" borderId="21" xfId="0" applyFont="1" applyBorder="1" applyAlignment="1" applyProtection="1">
      <alignment vertical="top"/>
      <protection/>
    </xf>
    <xf numFmtId="0" fontId="4" fillId="0" borderId="20" xfId="0" applyFont="1" applyBorder="1" applyAlignment="1" applyProtection="1">
      <alignment vertical="top"/>
      <protection/>
    </xf>
    <xf numFmtId="0" fontId="4" fillId="0" borderId="15" xfId="0" applyFont="1" applyFill="1" applyBorder="1" applyAlignment="1" applyProtection="1">
      <alignment horizontal="left" vertical="top" wrapText="1"/>
      <protection/>
    </xf>
    <xf numFmtId="49" fontId="3" fillId="0" borderId="29" xfId="0" applyNumberFormat="1" applyFont="1" applyBorder="1" applyAlignment="1" applyProtection="1">
      <alignment horizontal="center" vertical="center"/>
      <protection locked="0"/>
    </xf>
    <xf numFmtId="0" fontId="8" fillId="0" borderId="0" xfId="0" applyFont="1" applyAlignment="1" quotePrefix="1">
      <alignment/>
    </xf>
    <xf numFmtId="0" fontId="8" fillId="0" borderId="0" xfId="0" applyFont="1" applyFill="1" applyBorder="1" applyAlignment="1" quotePrefix="1">
      <alignment/>
    </xf>
    <xf numFmtId="0" fontId="8" fillId="0" borderId="0" xfId="0" applyFont="1" applyFill="1" applyBorder="1" applyAlignment="1">
      <alignment/>
    </xf>
    <xf numFmtId="0" fontId="0" fillId="0" borderId="0" xfId="0" applyFont="1" applyBorder="1" applyAlignment="1">
      <alignment horizontal="right" wrapText="1"/>
    </xf>
    <xf numFmtId="0" fontId="4" fillId="0" borderId="30" xfId="0" applyFont="1" applyBorder="1" applyAlignment="1" applyProtection="1">
      <alignment vertical="center" wrapText="1"/>
      <protection locked="0"/>
    </xf>
    <xf numFmtId="0" fontId="4" fillId="0" borderId="31" xfId="0" applyFont="1" applyBorder="1" applyAlignment="1" applyProtection="1">
      <alignment vertical="center"/>
      <protection locked="0"/>
    </xf>
    <xf numFmtId="0" fontId="4" fillId="0" borderId="32" xfId="0" applyNumberFormat="1" applyFont="1" applyBorder="1" applyAlignment="1">
      <alignment vertical="top"/>
    </xf>
    <xf numFmtId="0" fontId="4" fillId="0" borderId="33" xfId="0" applyNumberFormat="1" applyFont="1" applyBorder="1" applyAlignment="1">
      <alignment vertical="top"/>
    </xf>
    <xf numFmtId="9" fontId="4" fillId="0" borderId="34" xfId="0" applyNumberFormat="1" applyFont="1" applyBorder="1" applyAlignment="1">
      <alignment vertical="top"/>
    </xf>
    <xf numFmtId="49" fontId="3" fillId="0" borderId="26" xfId="0" applyNumberFormat="1" applyFont="1" applyBorder="1" applyAlignment="1" applyProtection="1">
      <alignment horizontal="center" vertical="center"/>
      <protection locked="0"/>
    </xf>
    <xf numFmtId="0" fontId="4" fillId="0" borderId="0" xfId="0" applyFont="1" applyBorder="1" applyAlignment="1" applyProtection="1">
      <alignment vertical="top"/>
      <protection/>
    </xf>
    <xf numFmtId="0" fontId="4" fillId="0" borderId="35" xfId="0" applyFont="1" applyBorder="1" applyAlignment="1" applyProtection="1">
      <alignment vertical="top"/>
      <protection/>
    </xf>
    <xf numFmtId="0" fontId="4" fillId="0" borderId="36" xfId="0" applyFont="1" applyBorder="1" applyAlignment="1">
      <alignment vertical="top" wrapText="1"/>
    </xf>
    <xf numFmtId="0" fontId="4" fillId="0" borderId="37" xfId="0" applyFont="1" applyBorder="1" applyAlignment="1">
      <alignment vertical="top"/>
    </xf>
    <xf numFmtId="0" fontId="0" fillId="0" borderId="38" xfId="0" applyBorder="1" applyAlignment="1">
      <alignment/>
    </xf>
    <xf numFmtId="0" fontId="4" fillId="0" borderId="21" xfId="0" applyNumberFormat="1" applyFont="1" applyBorder="1" applyAlignment="1" applyProtection="1">
      <alignment horizontal="center" vertical="center"/>
      <protection locked="0"/>
    </xf>
    <xf numFmtId="0" fontId="4" fillId="0" borderId="26" xfId="0" applyFont="1" applyFill="1" applyBorder="1" applyAlignment="1">
      <alignment vertical="center"/>
    </xf>
    <xf numFmtId="0" fontId="3" fillId="0" borderId="21" xfId="0" applyFont="1" applyFill="1" applyBorder="1" applyAlignment="1">
      <alignment vertical="center" wrapText="1"/>
    </xf>
    <xf numFmtId="0" fontId="0" fillId="0" borderId="35" xfId="0" applyBorder="1" applyAlignment="1">
      <alignment/>
    </xf>
    <xf numFmtId="0" fontId="0" fillId="0" borderId="39" xfId="0" applyBorder="1" applyAlignment="1">
      <alignment/>
    </xf>
    <xf numFmtId="0" fontId="0" fillId="0" borderId="40" xfId="0" applyBorder="1" applyAlignment="1">
      <alignment/>
    </xf>
    <xf numFmtId="9" fontId="4" fillId="0" borderId="41" xfId="0" applyNumberFormat="1" applyFont="1" applyBorder="1" applyAlignment="1">
      <alignment horizontal="left" vertical="top"/>
    </xf>
    <xf numFmtId="0" fontId="4" fillId="0" borderId="24" xfId="0" applyFont="1" applyBorder="1" applyAlignment="1">
      <alignment/>
    </xf>
    <xf numFmtId="0" fontId="4" fillId="0" borderId="32" xfId="0" applyNumberFormat="1" applyFont="1" applyBorder="1" applyAlignment="1">
      <alignment horizontal="left" vertical="top"/>
    </xf>
    <xf numFmtId="0" fontId="3" fillId="0" borderId="13" xfId="0" applyFont="1" applyFill="1" applyBorder="1" applyAlignment="1">
      <alignment vertical="top"/>
    </xf>
    <xf numFmtId="0" fontId="3" fillId="0" borderId="18" xfId="0" applyFont="1" applyFill="1" applyBorder="1" applyAlignment="1">
      <alignment vertical="top"/>
    </xf>
    <xf numFmtId="0" fontId="4" fillId="0" borderId="18" xfId="0" applyFont="1" applyFill="1" applyBorder="1" applyAlignment="1" applyProtection="1">
      <alignment horizontal="left" vertical="top" wrapText="1"/>
      <protection locked="0"/>
    </xf>
    <xf numFmtId="0" fontId="4" fillId="0" borderId="22" xfId="0" applyNumberFormat="1" applyFont="1" applyFill="1" applyBorder="1" applyAlignment="1">
      <alignment horizontal="left" vertical="top"/>
    </xf>
    <xf numFmtId="0" fontId="4" fillId="0" borderId="42" xfId="0" applyFont="1" applyFill="1" applyBorder="1" applyAlignment="1">
      <alignment horizontal="left" indent="1"/>
    </xf>
    <xf numFmtId="0" fontId="4" fillId="0" borderId="23" xfId="0" applyNumberFormat="1" applyFont="1" applyFill="1" applyBorder="1" applyAlignment="1">
      <alignment horizontal="left" vertical="top"/>
    </xf>
    <xf numFmtId="0" fontId="3" fillId="0" borderId="14" xfId="0" applyFont="1" applyFill="1" applyBorder="1" applyAlignment="1">
      <alignment horizontal="left" vertical="top"/>
    </xf>
    <xf numFmtId="0" fontId="4" fillId="0" borderId="14" xfId="0" applyFont="1" applyFill="1" applyBorder="1" applyAlignment="1">
      <alignment vertical="top"/>
    </xf>
    <xf numFmtId="0" fontId="4" fillId="0" borderId="43" xfId="0" applyFont="1" applyFill="1" applyBorder="1" applyAlignment="1">
      <alignment vertical="top"/>
    </xf>
    <xf numFmtId="0" fontId="4" fillId="0" borderId="10" xfId="0" applyFont="1" applyFill="1" applyBorder="1" applyAlignment="1">
      <alignment horizontal="left" vertical="top"/>
    </xf>
    <xf numFmtId="0" fontId="4" fillId="0" borderId="15" xfId="0" applyNumberFormat="1" applyFont="1" applyFill="1" applyBorder="1" applyAlignment="1">
      <alignment horizontal="right" vertical="top"/>
    </xf>
    <xf numFmtId="0" fontId="4" fillId="0" borderId="0" xfId="0" applyFont="1" applyFill="1" applyBorder="1" applyAlignment="1">
      <alignment vertical="top"/>
    </xf>
    <xf numFmtId="0" fontId="4" fillId="0" borderId="37" xfId="0" applyNumberFormat="1" applyFont="1" applyFill="1" applyBorder="1" applyAlignment="1">
      <alignment horizontal="right" vertical="top"/>
    </xf>
    <xf numFmtId="0" fontId="4" fillId="0" borderId="35" xfId="0" applyFont="1" applyFill="1" applyBorder="1" applyAlignment="1">
      <alignment vertical="top"/>
    </xf>
    <xf numFmtId="0" fontId="4" fillId="0" borderId="44" xfId="0" applyFont="1" applyFill="1" applyBorder="1" applyAlignment="1">
      <alignment vertical="top"/>
    </xf>
    <xf numFmtId="0" fontId="4" fillId="0" borderId="21" xfId="0" applyFont="1" applyFill="1" applyBorder="1" applyAlignment="1">
      <alignment vertical="top"/>
    </xf>
    <xf numFmtId="0" fontId="4" fillId="0" borderId="36" xfId="0" applyNumberFormat="1" applyFont="1" applyFill="1" applyBorder="1" applyAlignment="1">
      <alignment horizontal="right" vertical="top"/>
    </xf>
    <xf numFmtId="0" fontId="4" fillId="0" borderId="39" xfId="0" applyFont="1" applyFill="1" applyBorder="1" applyAlignment="1">
      <alignment vertical="top"/>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4" fillId="0" borderId="15" xfId="0" applyFont="1" applyFill="1" applyBorder="1" applyAlignment="1" applyProtection="1">
      <alignment vertical="top" wrapText="1"/>
      <protection/>
    </xf>
    <xf numFmtId="0" fontId="4" fillId="0" borderId="10" xfId="0" applyFont="1" applyFill="1" applyBorder="1" applyAlignment="1">
      <alignment horizontal="left" vertical="top" wrapText="1"/>
    </xf>
    <xf numFmtId="0" fontId="4" fillId="0" borderId="28" xfId="0" applyFont="1" applyFill="1" applyBorder="1" applyAlignment="1">
      <alignment vertical="center" wrapText="1"/>
    </xf>
    <xf numFmtId="49" fontId="3" fillId="0" borderId="45" xfId="0" applyNumberFormat="1" applyFont="1" applyFill="1" applyBorder="1" applyAlignment="1" applyProtection="1">
      <alignment horizontal="center" vertical="center"/>
      <protection locked="0"/>
    </xf>
    <xf numFmtId="0" fontId="4" fillId="0" borderId="28" xfId="0" applyFont="1" applyFill="1" applyBorder="1" applyAlignment="1">
      <alignment vertical="center"/>
    </xf>
    <xf numFmtId="0" fontId="4" fillId="0" borderId="26" xfId="0" applyFont="1" applyFill="1" applyBorder="1" applyAlignment="1">
      <alignment vertical="center" wrapText="1"/>
    </xf>
    <xf numFmtId="49" fontId="3" fillId="0" borderId="26" xfId="0" applyNumberFormat="1" applyFont="1" applyFill="1" applyBorder="1" applyAlignment="1" applyProtection="1">
      <alignment horizontal="center" vertical="center"/>
      <protection locked="0"/>
    </xf>
    <xf numFmtId="0" fontId="0" fillId="0" borderId="0" xfId="0" applyFill="1" applyAlignment="1">
      <alignment/>
    </xf>
    <xf numFmtId="0" fontId="5" fillId="0" borderId="46" xfId="0" applyFont="1" applyFill="1" applyBorder="1" applyAlignment="1">
      <alignment horizontal="right" wrapText="1"/>
    </xf>
    <xf numFmtId="197" fontId="5" fillId="0" borderId="0" xfId="0" applyNumberFormat="1" applyFont="1" applyFill="1" applyBorder="1" applyAlignment="1">
      <alignment horizontal="right" vertical="top"/>
    </xf>
    <xf numFmtId="0" fontId="0" fillId="0" borderId="0" xfId="0" applyFill="1" applyBorder="1" applyAlignment="1">
      <alignment/>
    </xf>
    <xf numFmtId="0" fontId="4" fillId="0" borderId="47" xfId="0" applyFont="1" applyFill="1" applyBorder="1" applyAlignment="1">
      <alignment horizontal="left" vertical="top" wrapText="1"/>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lignment horizontal="left" vertical="top" wrapText="1"/>
    </xf>
    <xf numFmtId="0" fontId="4" fillId="0" borderId="15" xfId="0" applyFont="1" applyFill="1" applyBorder="1" applyAlignment="1">
      <alignment horizontal="right" vertical="top"/>
    </xf>
    <xf numFmtId="0" fontId="4" fillId="0" borderId="37" xfId="0" applyFont="1" applyFill="1" applyBorder="1" applyAlignment="1">
      <alignment horizontal="right" vertical="top"/>
    </xf>
    <xf numFmtId="0" fontId="4" fillId="0" borderId="36" xfId="0" applyFont="1" applyFill="1" applyBorder="1" applyAlignment="1">
      <alignment horizontal="right" vertical="top"/>
    </xf>
    <xf numFmtId="0" fontId="4" fillId="0" borderId="15" xfId="0" applyFont="1" applyFill="1" applyBorder="1" applyAlignment="1">
      <alignment vertical="top" wrapText="1"/>
    </xf>
    <xf numFmtId="0" fontId="4" fillId="0" borderId="17" xfId="0" applyFont="1" applyFill="1" applyBorder="1" applyAlignment="1">
      <alignment vertical="top"/>
    </xf>
    <xf numFmtId="0" fontId="4" fillId="0" borderId="19" xfId="0" applyFont="1" applyFill="1" applyBorder="1" applyAlignment="1" applyProtection="1">
      <alignment vertical="top"/>
      <protection/>
    </xf>
    <xf numFmtId="0" fontId="4" fillId="0" borderId="25" xfId="0" applyFont="1" applyFill="1" applyBorder="1" applyAlignment="1">
      <alignment vertical="top"/>
    </xf>
    <xf numFmtId="0" fontId="4" fillId="0" borderId="20" xfId="0" applyFont="1" applyFill="1" applyBorder="1" applyAlignment="1" applyProtection="1">
      <alignment vertical="top"/>
      <protection/>
    </xf>
    <xf numFmtId="0" fontId="3" fillId="0" borderId="10" xfId="0" applyFont="1" applyFill="1" applyBorder="1" applyAlignment="1">
      <alignment horizontal="left" vertical="top" wrapText="1"/>
    </xf>
    <xf numFmtId="0" fontId="4" fillId="0" borderId="15" xfId="0" applyFont="1" applyFill="1" applyBorder="1" applyAlignment="1">
      <alignment vertical="top"/>
    </xf>
    <xf numFmtId="0" fontId="4" fillId="0" borderId="48" xfId="0" applyFont="1" applyFill="1" applyBorder="1" applyAlignment="1" applyProtection="1">
      <alignment vertical="top"/>
      <protection/>
    </xf>
    <xf numFmtId="0" fontId="4" fillId="0" borderId="0" xfId="0" applyFont="1" applyFill="1" applyBorder="1" applyAlignment="1">
      <alignment vertical="top"/>
    </xf>
    <xf numFmtId="0" fontId="4" fillId="0" borderId="35" xfId="0" applyFont="1" applyFill="1" applyBorder="1" applyAlignment="1" applyProtection="1">
      <alignment vertical="top"/>
      <protection/>
    </xf>
    <xf numFmtId="0" fontId="4" fillId="0" borderId="16" xfId="0" applyFont="1" applyFill="1" applyBorder="1" applyAlignment="1">
      <alignment vertical="top"/>
    </xf>
    <xf numFmtId="0" fontId="4" fillId="0" borderId="21" xfId="0" applyFont="1" applyFill="1" applyBorder="1" applyAlignment="1" applyProtection="1">
      <alignment vertical="top"/>
      <protection/>
    </xf>
    <xf numFmtId="0" fontId="4" fillId="0" borderId="36" xfId="0" applyFont="1" applyFill="1" applyBorder="1" applyAlignment="1">
      <alignment vertical="top" wrapText="1"/>
    </xf>
    <xf numFmtId="0" fontId="3" fillId="0" borderId="13" xfId="0" applyFont="1" applyFill="1" applyBorder="1" applyAlignment="1">
      <alignment horizontal="left" vertical="top" wrapText="1"/>
    </xf>
    <xf numFmtId="0" fontId="4" fillId="0" borderId="22" xfId="0" applyFont="1" applyFill="1" applyBorder="1" applyAlignment="1">
      <alignment vertical="top" wrapText="1"/>
    </xf>
    <xf numFmtId="0" fontId="4" fillId="0" borderId="17" xfId="0" applyFont="1" applyFill="1" applyBorder="1" applyAlignment="1" applyProtection="1">
      <alignment vertical="top" wrapText="1"/>
      <protection/>
    </xf>
    <xf numFmtId="0" fontId="3" fillId="0" borderId="18" xfId="0" applyFont="1" applyFill="1" applyBorder="1" applyAlignment="1">
      <alignment horizontal="left" vertical="top" wrapText="1"/>
    </xf>
    <xf numFmtId="0" fontId="4" fillId="0" borderId="18" xfId="0" applyFont="1" applyFill="1" applyBorder="1" applyAlignment="1">
      <alignment horizontal="right" vertical="top"/>
    </xf>
    <xf numFmtId="0" fontId="4" fillId="0" borderId="42" xfId="0" applyFont="1" applyFill="1" applyBorder="1" applyAlignment="1">
      <alignment horizontal="right" vertical="top"/>
    </xf>
    <xf numFmtId="0" fontId="4" fillId="0" borderId="23" xfId="0" applyFont="1" applyFill="1" applyBorder="1" applyAlignment="1">
      <alignment vertical="top" wrapText="1"/>
    </xf>
    <xf numFmtId="0" fontId="4" fillId="0" borderId="49" xfId="0" applyFont="1" applyFill="1" applyBorder="1" applyAlignment="1">
      <alignment/>
    </xf>
    <xf numFmtId="0" fontId="4" fillId="0" borderId="32" xfId="0" applyFont="1" applyFill="1" applyBorder="1" applyAlignment="1">
      <alignment/>
    </xf>
    <xf numFmtId="0" fontId="4" fillId="0" borderId="43" xfId="0" applyFont="1" applyFill="1" applyBorder="1" applyAlignment="1">
      <alignment/>
    </xf>
    <xf numFmtId="0" fontId="4" fillId="0" borderId="15" xfId="0" applyFont="1" applyFill="1" applyBorder="1" applyAlignment="1">
      <alignment/>
    </xf>
    <xf numFmtId="0" fontId="4" fillId="0" borderId="30" xfId="0" applyFont="1" applyFill="1" applyBorder="1" applyAlignment="1" applyProtection="1">
      <alignment vertical="center"/>
      <protection locked="0"/>
    </xf>
    <xf numFmtId="0" fontId="4" fillId="0" borderId="31" xfId="0" applyFont="1" applyFill="1" applyBorder="1" applyAlignment="1" applyProtection="1">
      <alignment vertical="center"/>
      <protection locked="0"/>
    </xf>
    <xf numFmtId="0" fontId="4" fillId="0" borderId="32" xfId="0" applyFont="1" applyFill="1" applyBorder="1" applyAlignment="1">
      <alignment horizontal="left" vertical="top"/>
    </xf>
    <xf numFmtId="0" fontId="4" fillId="0" borderId="32" xfId="0" applyFont="1" applyFill="1" applyBorder="1" applyAlignment="1">
      <alignment vertical="top"/>
    </xf>
    <xf numFmtId="0" fontId="4" fillId="0" borderId="33" xfId="0" applyFont="1" applyFill="1" applyBorder="1" applyAlignment="1">
      <alignment vertical="top"/>
    </xf>
    <xf numFmtId="9" fontId="4" fillId="0" borderId="41" xfId="0" applyNumberFormat="1" applyFont="1" applyFill="1" applyBorder="1" applyAlignment="1">
      <alignment horizontal="left" vertical="top"/>
    </xf>
    <xf numFmtId="9" fontId="4" fillId="0" borderId="34" xfId="0" applyNumberFormat="1" applyFont="1" applyFill="1" applyBorder="1" applyAlignment="1">
      <alignment horizontal="left" vertical="top"/>
    </xf>
    <xf numFmtId="0" fontId="4" fillId="0" borderId="18" xfId="0" applyFont="1" applyFill="1" applyBorder="1" applyAlignment="1">
      <alignment/>
    </xf>
    <xf numFmtId="0" fontId="0" fillId="0" borderId="0" xfId="0" applyFill="1" applyAlignment="1" applyProtection="1">
      <alignment/>
      <protection/>
    </xf>
    <xf numFmtId="0" fontId="5" fillId="0" borderId="46" xfId="0" applyFont="1" applyFill="1" applyBorder="1" applyAlignment="1" applyProtection="1">
      <alignment horizontal="right" wrapText="1"/>
      <protection/>
    </xf>
    <xf numFmtId="197" fontId="5" fillId="0" borderId="21" xfId="0" applyNumberFormat="1" applyFont="1" applyFill="1" applyBorder="1" applyAlignment="1" applyProtection="1">
      <alignment horizontal="right" wrapText="1"/>
      <protection/>
    </xf>
    <xf numFmtId="0" fontId="0" fillId="0" borderId="0" xfId="0" applyFill="1" applyBorder="1" applyAlignment="1" applyProtection="1">
      <alignment/>
      <protection/>
    </xf>
    <xf numFmtId="0" fontId="3" fillId="0" borderId="13" xfId="0" applyFont="1" applyFill="1" applyBorder="1" applyAlignment="1" applyProtection="1">
      <alignment vertical="top"/>
      <protection/>
    </xf>
    <xf numFmtId="0" fontId="4" fillId="0" borderId="18" xfId="0" applyFont="1" applyFill="1" applyBorder="1" applyAlignment="1" applyProtection="1">
      <alignment horizontal="left" vertical="top" wrapText="1"/>
      <protection/>
    </xf>
    <xf numFmtId="0" fontId="4" fillId="0" borderId="22" xfId="0" applyNumberFormat="1" applyFont="1" applyFill="1" applyBorder="1" applyAlignment="1" applyProtection="1" quotePrefix="1">
      <alignment horizontal="left" vertical="top" wrapText="1"/>
      <protection/>
    </xf>
    <xf numFmtId="0" fontId="4" fillId="0" borderId="42" xfId="0" applyFont="1" applyFill="1" applyBorder="1" applyAlignment="1" applyProtection="1">
      <alignment vertical="top" wrapText="1"/>
      <protection/>
    </xf>
    <xf numFmtId="0" fontId="4" fillId="0" borderId="23" xfId="0" applyNumberFormat="1" applyFont="1" applyFill="1" applyBorder="1" applyAlignment="1" applyProtection="1">
      <alignment horizontal="left" vertical="top" wrapText="1"/>
      <protection/>
    </xf>
    <xf numFmtId="0" fontId="4" fillId="0" borderId="18" xfId="0" applyFont="1" applyFill="1" applyBorder="1" applyAlignment="1" applyProtection="1">
      <alignment vertical="top" wrapText="1"/>
      <protection/>
    </xf>
    <xf numFmtId="0" fontId="3" fillId="0" borderId="14" xfId="0" applyFont="1" applyFill="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4" fillId="0" borderId="15" xfId="0" applyFont="1" applyFill="1" applyBorder="1" applyAlignment="1" applyProtection="1">
      <alignment horizontal="right" vertical="top"/>
      <protection/>
    </xf>
    <xf numFmtId="0" fontId="4" fillId="0" borderId="0" xfId="0" applyFont="1" applyFill="1" applyBorder="1" applyAlignment="1" applyProtection="1" quotePrefix="1">
      <alignment horizontal="left" vertical="top"/>
      <protection/>
    </xf>
    <xf numFmtId="0" fontId="4" fillId="0" borderId="37" xfId="0" applyFont="1" applyFill="1" applyBorder="1" applyAlignment="1" applyProtection="1">
      <alignment horizontal="right" vertical="top"/>
      <protection/>
    </xf>
    <xf numFmtId="0" fontId="4" fillId="0" borderId="35" xfId="0" applyFont="1" applyFill="1" applyBorder="1" applyAlignment="1" applyProtection="1">
      <alignment vertical="top"/>
      <protection/>
    </xf>
    <xf numFmtId="1" fontId="4" fillId="0" borderId="15" xfId="0" applyNumberFormat="1" applyFont="1" applyFill="1" applyBorder="1" applyAlignment="1" applyProtection="1">
      <alignment horizontal="right" vertical="top"/>
      <protection/>
    </xf>
    <xf numFmtId="0" fontId="4" fillId="0" borderId="0" xfId="0" applyFont="1" applyFill="1" applyBorder="1" applyAlignment="1" applyProtection="1">
      <alignment vertical="top"/>
      <protection/>
    </xf>
    <xf numFmtId="198" fontId="4" fillId="0" borderId="15" xfId="0" applyNumberFormat="1" applyFont="1" applyFill="1" applyBorder="1" applyAlignment="1" applyProtection="1">
      <alignment horizontal="right" vertical="top"/>
      <protection/>
    </xf>
    <xf numFmtId="0" fontId="4" fillId="0" borderId="44" xfId="0" applyFont="1" applyFill="1" applyBorder="1" applyAlignment="1" applyProtection="1">
      <alignment vertical="top"/>
      <protection/>
    </xf>
    <xf numFmtId="0" fontId="4" fillId="0" borderId="16" xfId="0" applyFont="1" applyFill="1" applyBorder="1" applyAlignment="1" applyProtection="1">
      <alignment horizontal="right" vertical="top"/>
      <protection/>
    </xf>
    <xf numFmtId="0" fontId="4" fillId="0" borderId="21" xfId="0" applyFont="1" applyFill="1" applyBorder="1" applyAlignment="1" applyProtection="1">
      <alignment vertical="top"/>
      <protection/>
    </xf>
    <xf numFmtId="0" fontId="4" fillId="0" borderId="36" xfId="0" applyFont="1" applyFill="1" applyBorder="1" applyAlignment="1" applyProtection="1">
      <alignment horizontal="right" vertical="top"/>
      <protection/>
    </xf>
    <xf numFmtId="0" fontId="4" fillId="0" borderId="39" xfId="0" applyFont="1" applyFill="1" applyBorder="1" applyAlignment="1" applyProtection="1">
      <alignment vertical="top"/>
      <protection/>
    </xf>
    <xf numFmtId="0" fontId="3" fillId="0" borderId="14" xfId="0" applyFont="1" applyFill="1" applyBorder="1" applyAlignment="1" applyProtection="1">
      <alignment horizontal="left" vertical="top" wrapText="1"/>
      <protection/>
    </xf>
    <xf numFmtId="0" fontId="3" fillId="0" borderId="17" xfId="0" applyFont="1" applyFill="1" applyBorder="1" applyAlignment="1" applyProtection="1">
      <alignment horizontal="left" vertical="top" wrapText="1"/>
      <protection/>
    </xf>
    <xf numFmtId="0" fontId="4" fillId="0" borderId="15" xfId="0" applyFont="1" applyFill="1" applyBorder="1" applyAlignment="1" applyProtection="1" quotePrefix="1">
      <alignment horizontal="right" vertical="top"/>
      <protection/>
    </xf>
    <xf numFmtId="0" fontId="4" fillId="0" borderId="16" xfId="0" applyFont="1" applyFill="1" applyBorder="1" applyAlignment="1" applyProtection="1">
      <alignment horizontal="right" vertical="top" wrapText="1"/>
      <protection/>
    </xf>
    <xf numFmtId="0" fontId="4" fillId="0" borderId="10" xfId="0" applyFont="1" applyFill="1" applyBorder="1" applyAlignment="1" applyProtection="1">
      <alignment horizontal="left" vertical="top" wrapText="1"/>
      <protection/>
    </xf>
    <xf numFmtId="0" fontId="4" fillId="0" borderId="15" xfId="0" applyFont="1" applyFill="1" applyBorder="1" applyAlignment="1" applyProtection="1">
      <alignment horizontal="right"/>
      <protection/>
    </xf>
    <xf numFmtId="0" fontId="4" fillId="0" borderId="15" xfId="0" applyFont="1" applyFill="1" applyBorder="1" applyAlignment="1" applyProtection="1">
      <alignment horizontal="right"/>
      <protection/>
    </xf>
    <xf numFmtId="0" fontId="4" fillId="0" borderId="50" xfId="0" applyFont="1" applyFill="1" applyBorder="1" applyAlignment="1">
      <alignment vertical="top" wrapText="1"/>
    </xf>
    <xf numFmtId="0" fontId="4" fillId="0" borderId="19" xfId="0" applyFont="1" applyFill="1" applyBorder="1" applyAlignment="1" applyProtection="1">
      <alignment vertical="top"/>
      <protection/>
    </xf>
    <xf numFmtId="0" fontId="4" fillId="0" borderId="20" xfId="0" applyFont="1" applyFill="1" applyBorder="1" applyAlignment="1">
      <alignment vertical="top" wrapText="1"/>
    </xf>
    <xf numFmtId="0" fontId="3" fillId="0" borderId="15" xfId="0" applyFont="1" applyFill="1" applyBorder="1" applyAlignment="1" applyProtection="1">
      <alignment horizontal="left" vertical="top" wrapText="1"/>
      <protection/>
    </xf>
    <xf numFmtId="0" fontId="4" fillId="0" borderId="0" xfId="0" applyFont="1" applyFill="1" applyBorder="1" applyAlignment="1">
      <alignment vertical="top" wrapText="1"/>
    </xf>
    <xf numFmtId="0" fontId="4" fillId="0" borderId="37" xfId="0" applyFont="1" applyFill="1" applyBorder="1" applyAlignment="1" applyProtection="1">
      <alignment vertical="top"/>
      <protection/>
    </xf>
    <xf numFmtId="0" fontId="4" fillId="0" borderId="48" xfId="0" applyFont="1" applyFill="1" applyBorder="1" applyAlignment="1">
      <alignment vertical="top" wrapText="1"/>
    </xf>
    <xf numFmtId="0" fontId="3" fillId="0" borderId="10" xfId="0" applyFont="1" applyFill="1" applyBorder="1" applyAlignment="1" applyProtection="1">
      <alignment horizontal="left" vertical="top" wrapText="1"/>
      <protection/>
    </xf>
    <xf numFmtId="0" fontId="4" fillId="0" borderId="16" xfId="0" applyFont="1" applyFill="1" applyBorder="1" applyAlignment="1" applyProtection="1">
      <alignment vertical="top" wrapText="1"/>
      <protection/>
    </xf>
    <xf numFmtId="0" fontId="4" fillId="0" borderId="21" xfId="0" applyFont="1" applyFill="1" applyBorder="1" applyAlignment="1">
      <alignment vertical="top" wrapText="1"/>
    </xf>
    <xf numFmtId="0" fontId="4" fillId="0" borderId="36" xfId="0" applyFont="1" applyFill="1" applyBorder="1" applyAlignment="1" applyProtection="1">
      <alignment vertical="top" wrapText="1"/>
      <protection/>
    </xf>
    <xf numFmtId="0" fontId="3" fillId="0" borderId="13" xfId="0" applyFont="1" applyFill="1" applyBorder="1" applyAlignment="1" applyProtection="1">
      <alignment horizontal="left" vertical="top" wrapText="1"/>
      <protection/>
    </xf>
    <xf numFmtId="0" fontId="4" fillId="0" borderId="47" xfId="0" applyFont="1" applyFill="1" applyBorder="1" applyAlignment="1" applyProtection="1">
      <alignment vertical="top" wrapText="1"/>
      <protection/>
    </xf>
    <xf numFmtId="0" fontId="4" fillId="0" borderId="22" xfId="0" applyFont="1" applyFill="1" applyBorder="1" applyAlignment="1" applyProtection="1">
      <alignment vertical="top" wrapText="1"/>
      <protection/>
    </xf>
    <xf numFmtId="0" fontId="4" fillId="0" borderId="23" xfId="0" applyFont="1" applyFill="1" applyBorder="1" applyAlignment="1" applyProtection="1">
      <alignment vertical="top" wrapText="1"/>
      <protection/>
    </xf>
    <xf numFmtId="0" fontId="4" fillId="0" borderId="51" xfId="0" applyFont="1" applyFill="1" applyBorder="1" applyAlignment="1" applyProtection="1">
      <alignment/>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4" fillId="0" borderId="15" xfId="0" applyFont="1" applyFill="1" applyBorder="1" applyAlignment="1" applyProtection="1">
      <alignment/>
      <protection/>
    </xf>
    <xf numFmtId="0" fontId="4" fillId="0" borderId="32" xfId="0" applyFont="1" applyFill="1" applyBorder="1" applyAlignment="1" applyProtection="1">
      <alignment wrapText="1"/>
      <protection/>
    </xf>
    <xf numFmtId="0" fontId="4" fillId="0" borderId="32" xfId="0" applyFont="1" applyFill="1" applyBorder="1" applyAlignment="1">
      <alignment vertical="center" wrapText="1"/>
    </xf>
    <xf numFmtId="0" fontId="4" fillId="0" borderId="33" xfId="0" applyFont="1" applyFill="1" applyBorder="1" applyAlignment="1" applyProtection="1">
      <alignment vertical="center"/>
      <protection/>
    </xf>
    <xf numFmtId="0" fontId="4" fillId="0" borderId="32" xfId="0" applyFont="1" applyFill="1" applyBorder="1" applyAlignment="1" applyProtection="1">
      <alignment horizontal="left"/>
      <protection/>
    </xf>
    <xf numFmtId="0" fontId="4" fillId="0" borderId="33" xfId="0" applyFont="1" applyFill="1" applyBorder="1" applyAlignment="1" applyProtection="1">
      <alignment/>
      <protection/>
    </xf>
    <xf numFmtId="0" fontId="4" fillId="0" borderId="16" xfId="0" applyFont="1" applyFill="1" applyBorder="1" applyAlignment="1" applyProtection="1">
      <alignment/>
      <protection/>
    </xf>
    <xf numFmtId="9" fontId="4" fillId="0" borderId="41" xfId="0" applyNumberFormat="1" applyFont="1" applyFill="1" applyBorder="1" applyAlignment="1" applyProtection="1" quotePrefix="1">
      <alignment horizontal="left"/>
      <protection/>
    </xf>
    <xf numFmtId="9" fontId="4" fillId="0" borderId="41" xfId="0" applyNumberFormat="1" applyFont="1" applyFill="1" applyBorder="1" applyAlignment="1">
      <alignment horizontal="left"/>
    </xf>
    <xf numFmtId="0" fontId="4" fillId="0" borderId="34" xfId="0" applyFont="1" applyFill="1" applyBorder="1" applyAlignment="1" applyProtection="1">
      <alignment/>
      <protection/>
    </xf>
    <xf numFmtId="0" fontId="4" fillId="0" borderId="18" xfId="0" applyFont="1" applyFill="1" applyBorder="1" applyAlignment="1" applyProtection="1">
      <alignment wrapText="1"/>
      <protection/>
    </xf>
    <xf numFmtId="0" fontId="4" fillId="0" borderId="0" xfId="0" applyFont="1" applyFill="1" applyAlignment="1" applyProtection="1">
      <alignment vertical="top"/>
      <protection/>
    </xf>
    <xf numFmtId="0" fontId="0" fillId="0" borderId="0" xfId="0" applyFill="1" applyAlignment="1" applyProtection="1">
      <alignment vertical="top"/>
      <protection/>
    </xf>
    <xf numFmtId="0" fontId="0" fillId="0" borderId="35" xfId="0"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35" xfId="0"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4" fillId="0" borderId="35" xfId="0" applyFont="1" applyFill="1" applyBorder="1" applyAlignment="1" applyProtection="1">
      <alignment/>
      <protection/>
    </xf>
    <xf numFmtId="0" fontId="1" fillId="33" borderId="18"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0" borderId="18" xfId="0" applyFont="1" applyFill="1" applyBorder="1" applyAlignment="1" applyProtection="1">
      <alignment horizontal="center" vertical="top" wrapText="1"/>
      <protection/>
    </xf>
    <xf numFmtId="0" fontId="3" fillId="0" borderId="22" xfId="0" applyFont="1" applyFill="1" applyBorder="1" applyAlignment="1" applyProtection="1">
      <alignment horizontal="center" vertical="top" wrapText="1"/>
      <protection/>
    </xf>
    <xf numFmtId="0" fontId="0" fillId="0" borderId="22" xfId="0" applyFill="1" applyBorder="1" applyAlignment="1" applyProtection="1">
      <alignment vertical="top" wrapText="1"/>
      <protection/>
    </xf>
    <xf numFmtId="0" fontId="0" fillId="0" borderId="23" xfId="0" applyFill="1" applyBorder="1" applyAlignment="1" applyProtection="1">
      <alignment vertical="top" wrapText="1"/>
      <protection/>
    </xf>
    <xf numFmtId="0" fontId="4" fillId="0" borderId="18" xfId="0" applyFont="1" applyFill="1" applyBorder="1" applyAlignment="1">
      <alignment horizontal="left" vertical="top" wrapText="1"/>
    </xf>
    <xf numFmtId="0" fontId="4" fillId="0" borderId="22" xfId="0" applyFont="1" applyFill="1" applyBorder="1" applyAlignment="1">
      <alignment horizontal="lef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5" fillId="0" borderId="21" xfId="0" applyFont="1" applyFill="1" applyBorder="1" applyAlignment="1" applyProtection="1">
      <alignment horizontal="right" wrapText="1"/>
      <protection/>
    </xf>
    <xf numFmtId="0" fontId="4" fillId="0" borderId="18" xfId="0" applyFont="1" applyFill="1" applyBorder="1" applyAlignment="1" applyProtection="1">
      <alignment vertical="top" wrapText="1"/>
      <protection/>
    </xf>
    <xf numFmtId="0" fontId="4" fillId="0" borderId="22" xfId="0" applyFont="1" applyFill="1" applyBorder="1" applyAlignment="1" applyProtection="1">
      <alignment vertical="top" wrapText="1"/>
      <protection/>
    </xf>
    <xf numFmtId="0" fontId="4" fillId="0" borderId="14" xfId="0" applyFont="1" applyFill="1" applyBorder="1" applyAlignment="1" applyProtection="1">
      <alignment vertical="top"/>
      <protection/>
    </xf>
    <xf numFmtId="0" fontId="0" fillId="0" borderId="17" xfId="0" applyFill="1" applyBorder="1" applyAlignment="1" applyProtection="1">
      <alignment vertical="top"/>
      <protection/>
    </xf>
    <xf numFmtId="0" fontId="4" fillId="0" borderId="43" xfId="0" applyFont="1" applyFill="1" applyBorder="1" applyAlignment="1" applyProtection="1">
      <alignment vertical="top"/>
      <protection/>
    </xf>
    <xf numFmtId="0" fontId="0" fillId="0" borderId="14" xfId="0" applyFill="1" applyBorder="1" applyAlignment="1" applyProtection="1">
      <alignment vertical="top"/>
      <protection/>
    </xf>
    <xf numFmtId="0" fontId="4" fillId="0" borderId="22" xfId="0" applyFont="1" applyFill="1" applyBorder="1" applyAlignment="1" applyProtection="1">
      <alignment wrapText="1"/>
      <protection/>
    </xf>
    <xf numFmtId="0" fontId="0" fillId="0" borderId="22" xfId="0" applyFill="1" applyBorder="1" applyAlignment="1" applyProtection="1">
      <alignment wrapText="1"/>
      <protection/>
    </xf>
    <xf numFmtId="0" fontId="0" fillId="0" borderId="23" xfId="0" applyFill="1" applyBorder="1" applyAlignment="1" applyProtection="1">
      <alignment wrapText="1"/>
      <protection/>
    </xf>
    <xf numFmtId="0" fontId="4" fillId="0" borderId="18" xfId="0" applyFont="1" applyFill="1" applyBorder="1" applyAlignment="1">
      <alignment vertical="top" wrapText="1"/>
    </xf>
    <xf numFmtId="0" fontId="4" fillId="0" borderId="22" xfId="0" applyFont="1" applyFill="1" applyBorder="1" applyAlignment="1">
      <alignment vertical="top" wrapText="1"/>
    </xf>
    <xf numFmtId="0" fontId="4" fillId="0" borderId="17" xfId="0" applyFont="1" applyFill="1" applyBorder="1" applyAlignment="1" applyProtection="1">
      <alignment vertical="top" wrapText="1"/>
      <protection/>
    </xf>
    <xf numFmtId="0" fontId="4" fillId="0" borderId="19" xfId="0" applyFont="1" applyFill="1" applyBorder="1" applyAlignment="1" applyProtection="1">
      <alignment vertical="top" wrapText="1"/>
      <protection/>
    </xf>
    <xf numFmtId="0" fontId="0" fillId="0" borderId="20" xfId="0" applyFill="1" applyBorder="1" applyAlignment="1" applyProtection="1">
      <alignment vertical="top" wrapText="1"/>
      <protection/>
    </xf>
    <xf numFmtId="0" fontId="4" fillId="0" borderId="21" xfId="0" applyFont="1" applyFill="1" applyBorder="1" applyAlignment="1" applyProtection="1">
      <alignment vertical="top" wrapText="1"/>
      <protection/>
    </xf>
    <xf numFmtId="0" fontId="0" fillId="0" borderId="21" xfId="0" applyFill="1" applyBorder="1" applyAlignment="1" applyProtection="1">
      <alignment vertical="top"/>
      <protection/>
    </xf>
    <xf numFmtId="0" fontId="0" fillId="0" borderId="39" xfId="0" applyFill="1" applyBorder="1" applyAlignment="1" applyProtection="1">
      <alignment vertical="top"/>
      <protection/>
    </xf>
    <xf numFmtId="0" fontId="4" fillId="0" borderId="17" xfId="0" applyFont="1" applyFill="1" applyBorder="1" applyAlignment="1" applyProtection="1">
      <alignment/>
      <protection/>
    </xf>
    <xf numFmtId="0" fontId="4" fillId="0" borderId="19" xfId="0" applyFont="1"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0" xfId="0" applyFill="1" applyAlignment="1" applyProtection="1">
      <alignment/>
      <protection/>
    </xf>
    <xf numFmtId="0" fontId="0" fillId="0" borderId="35" xfId="0" applyFill="1" applyBorder="1" applyAlignment="1" applyProtection="1">
      <alignment/>
      <protection/>
    </xf>
    <xf numFmtId="0" fontId="3" fillId="0" borderId="14" xfId="0" applyFont="1" applyFill="1"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0" fontId="0" fillId="0" borderId="44" xfId="0" applyFill="1" applyBorder="1" applyAlignment="1" applyProtection="1">
      <alignment horizontal="left" vertical="top" wrapText="1"/>
      <protection/>
    </xf>
    <xf numFmtId="0" fontId="0" fillId="0" borderId="21" xfId="0" applyFill="1" applyBorder="1" applyAlignment="1">
      <alignment/>
    </xf>
    <xf numFmtId="0" fontId="0" fillId="0" borderId="35" xfId="0" applyFill="1" applyBorder="1" applyAlignment="1">
      <alignment/>
    </xf>
    <xf numFmtId="0" fontId="3" fillId="0" borderId="14"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44" xfId="0" applyFill="1" applyBorder="1" applyAlignment="1">
      <alignment horizontal="left" vertical="top" wrapText="1"/>
    </xf>
    <xf numFmtId="0" fontId="4" fillId="0" borderId="14" xfId="0" applyFont="1" applyFill="1" applyBorder="1" applyAlignment="1">
      <alignment vertical="top"/>
    </xf>
    <xf numFmtId="0" fontId="0" fillId="0" borderId="17" xfId="0" applyFill="1" applyBorder="1" applyAlignment="1">
      <alignment vertical="top"/>
    </xf>
    <xf numFmtId="0" fontId="3" fillId="0" borderId="18" xfId="0" applyFont="1" applyFill="1" applyBorder="1" applyAlignment="1" applyProtection="1">
      <alignment horizontal="center" vertical="top" wrapText="1"/>
      <protection locked="0"/>
    </xf>
    <xf numFmtId="0" fontId="3" fillId="0" borderId="22" xfId="0" applyFont="1" applyFill="1" applyBorder="1" applyAlignment="1" applyProtection="1">
      <alignment horizontal="center"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4" fillId="0" borderId="18" xfId="0" applyFont="1" applyFill="1" applyBorder="1" applyAlignment="1" applyProtection="1">
      <alignment vertical="top" wrapText="1"/>
      <protection locked="0"/>
    </xf>
    <xf numFmtId="0" fontId="4" fillId="0" borderId="22" xfId="0" applyFont="1" applyFill="1" applyBorder="1" applyAlignment="1" applyProtection="1">
      <alignment vertical="top" wrapText="1"/>
      <protection locked="0"/>
    </xf>
    <xf numFmtId="0" fontId="4" fillId="0" borderId="17" xfId="0" applyFont="1" applyFill="1" applyBorder="1" applyAlignment="1">
      <alignment vertical="top" wrapText="1"/>
    </xf>
    <xf numFmtId="0" fontId="4" fillId="0" borderId="19" xfId="0" applyFont="1" applyFill="1" applyBorder="1" applyAlignment="1">
      <alignment vertical="top" wrapText="1"/>
    </xf>
    <xf numFmtId="0" fontId="0" fillId="0" borderId="20" xfId="0" applyFill="1" applyBorder="1" applyAlignment="1">
      <alignment vertical="top" wrapText="1"/>
    </xf>
    <xf numFmtId="0" fontId="4" fillId="0" borderId="0" xfId="0" applyFont="1" applyFill="1" applyBorder="1" applyAlignment="1">
      <alignment horizontal="left"/>
    </xf>
    <xf numFmtId="0" fontId="4" fillId="0" borderId="35" xfId="0" applyFont="1" applyFill="1" applyBorder="1" applyAlignment="1">
      <alignment horizontal="left"/>
    </xf>
    <xf numFmtId="0" fontId="4" fillId="0" borderId="16"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1" xfId="0" applyFill="1" applyBorder="1" applyAlignment="1" applyProtection="1">
      <alignment vertical="top" wrapText="1"/>
      <protection locked="0"/>
    </xf>
    <xf numFmtId="0" fontId="0" fillId="0" borderId="39" xfId="0" applyFill="1" applyBorder="1" applyAlignment="1" applyProtection="1">
      <alignment vertical="top" wrapText="1"/>
      <protection locked="0"/>
    </xf>
    <xf numFmtId="0" fontId="4" fillId="0" borderId="17" xfId="0" applyFont="1" applyFill="1" applyBorder="1" applyAlignment="1">
      <alignment/>
    </xf>
    <xf numFmtId="0" fontId="4" fillId="0" borderId="19"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4" fillId="0" borderId="0" xfId="0" applyFont="1" applyFill="1" applyBorder="1" applyAlignment="1">
      <alignment horizontal="left" vertical="top"/>
    </xf>
    <xf numFmtId="0" fontId="0" fillId="0" borderId="0" xfId="0" applyFill="1" applyAlignment="1">
      <alignment horizontal="left" vertical="top"/>
    </xf>
    <xf numFmtId="0" fontId="0" fillId="0" borderId="35" xfId="0" applyFill="1" applyBorder="1" applyAlignment="1">
      <alignment horizontal="left" vertical="top"/>
    </xf>
    <xf numFmtId="0" fontId="5" fillId="0" borderId="21" xfId="0" applyFont="1" applyFill="1" applyBorder="1" applyAlignment="1">
      <alignment horizontal="right" wrapText="1"/>
    </xf>
    <xf numFmtId="0" fontId="4" fillId="0" borderId="21" xfId="0" applyFont="1" applyFill="1" applyBorder="1" applyAlignment="1">
      <alignment vertical="top" wrapText="1"/>
    </xf>
    <xf numFmtId="0" fontId="0" fillId="0" borderId="21" xfId="0" applyFill="1" applyBorder="1" applyAlignment="1">
      <alignment vertical="top"/>
    </xf>
    <xf numFmtId="0" fontId="0" fillId="0" borderId="39" xfId="0" applyFill="1" applyBorder="1" applyAlignment="1">
      <alignment vertical="top"/>
    </xf>
    <xf numFmtId="0" fontId="4" fillId="0" borderId="18"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2" xfId="0" applyFont="1"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44" xfId="0" applyBorder="1" applyAlignment="1">
      <alignment horizontal="left" vertical="top" wrapText="1"/>
    </xf>
    <xf numFmtId="0" fontId="4" fillId="0" borderId="21" xfId="0" applyFont="1" applyBorder="1" applyAlignment="1" applyProtection="1">
      <alignment wrapText="1"/>
      <protection locked="0"/>
    </xf>
    <xf numFmtId="0" fontId="0" fillId="0" borderId="21" xfId="0" applyBorder="1" applyAlignment="1" applyProtection="1">
      <alignment wrapText="1"/>
      <protection locked="0"/>
    </xf>
    <xf numFmtId="0" fontId="0" fillId="0" borderId="39" xfId="0" applyBorder="1" applyAlignment="1" applyProtection="1">
      <alignment wrapText="1"/>
      <protection locked="0"/>
    </xf>
    <xf numFmtId="0" fontId="4" fillId="0" borderId="0" xfId="0" applyFont="1" applyBorder="1" applyAlignment="1">
      <alignment horizontal="left"/>
    </xf>
    <xf numFmtId="0" fontId="0" fillId="0" borderId="0" xfId="0" applyAlignment="1">
      <alignment horizontal="left"/>
    </xf>
    <xf numFmtId="0" fontId="0" fillId="0" borderId="35" xfId="0" applyBorder="1" applyAlignment="1">
      <alignment horizontal="left"/>
    </xf>
    <xf numFmtId="0" fontId="4" fillId="0" borderId="18" xfId="0" applyFont="1" applyBorder="1" applyAlignment="1">
      <alignment vertical="top" wrapText="1"/>
    </xf>
    <xf numFmtId="0" fontId="4" fillId="0" borderId="22"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4" fillId="0" borderId="17"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0" xfId="0" applyFont="1" applyFill="1" applyBorder="1" applyAlignment="1">
      <alignment vertical="top"/>
    </xf>
    <xf numFmtId="0" fontId="0" fillId="0" borderId="0" xfId="0" applyFill="1" applyAlignment="1">
      <alignment vertical="top"/>
    </xf>
    <xf numFmtId="0" fontId="0" fillId="0" borderId="35" xfId="0" applyFill="1" applyBorder="1" applyAlignment="1">
      <alignment vertical="top"/>
    </xf>
    <xf numFmtId="0" fontId="0" fillId="0" borderId="0" xfId="0" applyFill="1" applyAlignment="1">
      <alignment horizontal="left"/>
    </xf>
    <xf numFmtId="0" fontId="0" fillId="0" borderId="35" xfId="0" applyFill="1" applyBorder="1" applyAlignment="1">
      <alignment horizontal="left"/>
    </xf>
    <xf numFmtId="0" fontId="0" fillId="0" borderId="0" xfId="0" applyBorder="1" applyAlignment="1">
      <alignment/>
    </xf>
    <xf numFmtId="0" fontId="4" fillId="0" borderId="17" xfId="0" applyFont="1" applyFill="1" applyBorder="1" applyAlignment="1">
      <alignment horizontal="left" vertical="top" wrapText="1"/>
    </xf>
    <xf numFmtId="0" fontId="4" fillId="0" borderId="19" xfId="0" applyFont="1" applyFill="1" applyBorder="1" applyAlignment="1" quotePrefix="1">
      <alignment horizontal="left" vertical="top" wrapText="1"/>
    </xf>
    <xf numFmtId="0" fontId="0" fillId="0" borderId="19" xfId="0" applyFill="1" applyBorder="1" applyAlignment="1">
      <alignment vertical="top" wrapText="1"/>
    </xf>
    <xf numFmtId="0" fontId="4" fillId="0" borderId="16" xfId="0" applyFon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4" fillId="0" borderId="43" xfId="0" applyFont="1" applyFill="1" applyBorder="1" applyAlignment="1">
      <alignment vertical="top"/>
    </xf>
    <xf numFmtId="0" fontId="0" fillId="0" borderId="14" xfId="0" applyFill="1" applyBorder="1" applyAlignment="1">
      <alignment vertical="top"/>
    </xf>
    <xf numFmtId="0" fontId="4" fillId="0" borderId="22" xfId="0" applyFont="1" applyFill="1" applyBorder="1" applyAlignment="1" quotePrefix="1">
      <alignment horizontal="left" vertical="top" wrapText="1"/>
    </xf>
    <xf numFmtId="0" fontId="4" fillId="0" borderId="0" xfId="0" applyFont="1" applyFill="1" applyAlignment="1">
      <alignment vertical="top"/>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1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view="pageBreakPreview" zoomScale="75" zoomScaleSheetLayoutView="75" zoomScalePageLayoutView="0" workbookViewId="0" topLeftCell="A1">
      <selection activeCell="B3" sqref="B3:E3"/>
    </sheetView>
  </sheetViews>
  <sheetFormatPr defaultColWidth="9.140625" defaultRowHeight="12.75"/>
  <cols>
    <col min="1" max="1" width="46.140625" style="141" customWidth="1"/>
    <col min="2" max="3" width="23.7109375" style="141" customWidth="1"/>
    <col min="4" max="4" width="25.00390625" style="141" customWidth="1"/>
    <col min="5" max="5" width="23.7109375" style="141" customWidth="1"/>
    <col min="6" max="16384" width="9.140625" style="141" customWidth="1"/>
  </cols>
  <sheetData>
    <row r="1" spans="2:5" ht="15.75" thickBot="1">
      <c r="B1" s="223"/>
      <c r="C1" s="223"/>
      <c r="D1" s="142" t="s">
        <v>128</v>
      </c>
      <c r="E1" s="143">
        <v>41218</v>
      </c>
    </row>
    <row r="2" spans="1:5" ht="66" customHeight="1" thickBot="1">
      <c r="A2" s="144"/>
      <c r="B2" s="211" t="s">
        <v>29</v>
      </c>
      <c r="C2" s="212"/>
      <c r="D2" s="213"/>
      <c r="E2" s="214"/>
    </row>
    <row r="3" spans="1:5" ht="18.75" customHeight="1" thickBot="1">
      <c r="A3" s="145" t="s">
        <v>46</v>
      </c>
      <c r="B3" s="215" t="s">
        <v>211</v>
      </c>
      <c r="C3" s="216"/>
      <c r="D3" s="217"/>
      <c r="E3" s="218"/>
    </row>
    <row r="4" spans="1:5" ht="18.75" customHeight="1" thickBot="1">
      <c r="A4" s="145" t="s">
        <v>30</v>
      </c>
      <c r="B4" s="219">
        <v>71884400</v>
      </c>
      <c r="C4" s="220"/>
      <c r="D4" s="221"/>
      <c r="E4" s="222"/>
    </row>
    <row r="5" spans="1:5" ht="18.75" customHeight="1" thickBot="1">
      <c r="A5" s="145" t="s">
        <v>54</v>
      </c>
      <c r="B5" s="219" t="s">
        <v>210</v>
      </c>
      <c r="C5" s="220"/>
      <c r="D5" s="221"/>
      <c r="E5" s="222"/>
    </row>
    <row r="6" spans="1:5" ht="18.75" customHeight="1" thickBot="1">
      <c r="A6" s="145" t="s">
        <v>3</v>
      </c>
      <c r="B6" s="146" t="s">
        <v>189</v>
      </c>
      <c r="C6" s="147" t="s">
        <v>212</v>
      </c>
      <c r="D6" s="148" t="s">
        <v>190</v>
      </c>
      <c r="E6" s="149"/>
    </row>
    <row r="7" spans="1:5" ht="59.25" customHeight="1" thickBot="1">
      <c r="A7" s="145" t="s">
        <v>31</v>
      </c>
      <c r="B7" s="224" t="s">
        <v>213</v>
      </c>
      <c r="C7" s="225"/>
      <c r="D7" s="217"/>
      <c r="E7" s="218"/>
    </row>
    <row r="8" spans="1:5" ht="18.75" customHeight="1">
      <c r="A8" s="151" t="s">
        <v>34</v>
      </c>
      <c r="B8" s="226" t="s">
        <v>177</v>
      </c>
      <c r="C8" s="227"/>
      <c r="D8" s="228" t="s">
        <v>73</v>
      </c>
      <c r="E8" s="229"/>
    </row>
    <row r="9" spans="1:5" ht="18.75" customHeight="1">
      <c r="A9" s="152" t="s">
        <v>32</v>
      </c>
      <c r="B9" s="153">
        <v>1495</v>
      </c>
      <c r="C9" s="154" t="s">
        <v>214</v>
      </c>
      <c r="D9" s="155" t="s">
        <v>215</v>
      </c>
      <c r="E9" s="156" t="s">
        <v>74</v>
      </c>
    </row>
    <row r="10" spans="1:5" ht="18.75" customHeight="1">
      <c r="A10" s="152" t="s">
        <v>33</v>
      </c>
      <c r="B10" s="157">
        <v>13</v>
      </c>
      <c r="C10" s="158" t="s">
        <v>16</v>
      </c>
      <c r="D10" s="155"/>
      <c r="E10" s="156" t="s">
        <v>16</v>
      </c>
    </row>
    <row r="11" spans="1:5" ht="18.75" customHeight="1">
      <c r="A11" s="152" t="s">
        <v>47</v>
      </c>
      <c r="B11" s="153">
        <v>71</v>
      </c>
      <c r="C11" s="158" t="s">
        <v>16</v>
      </c>
      <c r="D11" s="155"/>
      <c r="E11" s="156" t="s">
        <v>16</v>
      </c>
    </row>
    <row r="12" spans="1:5" ht="18.75" customHeight="1">
      <c r="A12" s="152" t="s">
        <v>48</v>
      </c>
      <c r="B12" s="159">
        <v>3.5</v>
      </c>
      <c r="C12" s="158" t="s">
        <v>16</v>
      </c>
      <c r="D12" s="155"/>
      <c r="E12" s="156" t="s">
        <v>16</v>
      </c>
    </row>
    <row r="13" spans="1:5" ht="18.75" customHeight="1">
      <c r="A13" s="152" t="s">
        <v>35</v>
      </c>
      <c r="B13" s="153">
        <v>1.5</v>
      </c>
      <c r="C13" s="158" t="s">
        <v>16</v>
      </c>
      <c r="D13" s="155"/>
      <c r="E13" s="156" t="s">
        <v>16</v>
      </c>
    </row>
    <row r="14" spans="1:5" ht="18.75" customHeight="1">
      <c r="A14" s="152" t="s">
        <v>49</v>
      </c>
      <c r="B14" s="157">
        <v>0.1</v>
      </c>
      <c r="C14" s="158" t="s">
        <v>16</v>
      </c>
      <c r="D14" s="155"/>
      <c r="E14" s="156" t="s">
        <v>16</v>
      </c>
    </row>
    <row r="15" spans="1:5" ht="18.75" customHeight="1">
      <c r="A15" s="152" t="s">
        <v>50</v>
      </c>
      <c r="B15" s="159">
        <v>2.5</v>
      </c>
      <c r="C15" s="158" t="s">
        <v>16</v>
      </c>
      <c r="D15" s="155"/>
      <c r="E15" s="156" t="s">
        <v>16</v>
      </c>
    </row>
    <row r="16" spans="1:5" ht="18.75" customHeight="1" thickBot="1">
      <c r="A16" s="160" t="s">
        <v>51</v>
      </c>
      <c r="B16" s="161">
        <v>0.03</v>
      </c>
      <c r="C16" s="162" t="s">
        <v>16</v>
      </c>
      <c r="D16" s="163"/>
      <c r="E16" s="164" t="s">
        <v>16</v>
      </c>
    </row>
    <row r="17" spans="1:5" ht="67.5" customHeight="1" thickBot="1">
      <c r="A17" s="165" t="s">
        <v>36</v>
      </c>
      <c r="B17" s="233" t="s">
        <v>216</v>
      </c>
      <c r="C17" s="234"/>
      <c r="D17" s="221"/>
      <c r="E17" s="222"/>
    </row>
    <row r="18" spans="1:5" ht="118.5" customHeight="1" thickBot="1">
      <c r="A18" s="166" t="s">
        <v>37</v>
      </c>
      <c r="B18" s="233" t="s">
        <v>217</v>
      </c>
      <c r="C18" s="234"/>
      <c r="D18" s="221"/>
      <c r="E18" s="222"/>
    </row>
    <row r="19" spans="1:5" ht="18.75" customHeight="1">
      <c r="A19" s="166" t="s">
        <v>38</v>
      </c>
      <c r="B19" s="235"/>
      <c r="C19" s="236"/>
      <c r="D19" s="236"/>
      <c r="E19" s="237"/>
    </row>
    <row r="20" spans="1:5" ht="18.75" customHeight="1">
      <c r="A20" s="92" t="s">
        <v>39</v>
      </c>
      <c r="B20" s="167" t="s">
        <v>218</v>
      </c>
      <c r="C20" s="204" t="s">
        <v>79</v>
      </c>
      <c r="D20" s="202"/>
      <c r="E20" s="203"/>
    </row>
    <row r="21" spans="1:5" ht="18.75" customHeight="1">
      <c r="A21" s="92" t="s">
        <v>40</v>
      </c>
      <c r="B21" s="167" t="s">
        <v>219</v>
      </c>
      <c r="C21" s="204" t="s">
        <v>79</v>
      </c>
      <c r="D21" s="202"/>
      <c r="E21" s="203"/>
    </row>
    <row r="22" spans="1:5" ht="18.75" customHeight="1">
      <c r="A22" s="46" t="s">
        <v>157</v>
      </c>
      <c r="B22" s="167" t="s">
        <v>220</v>
      </c>
      <c r="C22" s="201" t="s">
        <v>79</v>
      </c>
      <c r="D22" s="202"/>
      <c r="E22" s="203"/>
    </row>
    <row r="23" spans="1:5" ht="18" customHeight="1">
      <c r="A23" s="92" t="s">
        <v>222</v>
      </c>
      <c r="B23" s="153" t="s">
        <v>221</v>
      </c>
      <c r="C23" s="201" t="s">
        <v>79</v>
      </c>
      <c r="D23" s="202"/>
      <c r="E23" s="203"/>
    </row>
    <row r="24" spans="1:5" ht="18">
      <c r="A24" s="92" t="s">
        <v>70</v>
      </c>
      <c r="B24" s="153" t="s">
        <v>193</v>
      </c>
      <c r="C24" s="204" t="s">
        <v>78</v>
      </c>
      <c r="D24" s="202"/>
      <c r="E24" s="203"/>
    </row>
    <row r="25" spans="1:5" ht="18" customHeight="1" thickBot="1">
      <c r="A25" s="92" t="s">
        <v>65</v>
      </c>
      <c r="B25" s="168" t="s">
        <v>221</v>
      </c>
      <c r="C25" s="238" t="s">
        <v>79</v>
      </c>
      <c r="D25" s="239"/>
      <c r="E25" s="240"/>
    </row>
    <row r="26" spans="1:5" ht="18" customHeight="1">
      <c r="A26" s="165" t="s">
        <v>41</v>
      </c>
      <c r="B26" s="241"/>
      <c r="C26" s="242"/>
      <c r="D26" s="243"/>
      <c r="E26" s="244"/>
    </row>
    <row r="27" spans="1:5" ht="18" customHeight="1">
      <c r="A27" s="169" t="s">
        <v>71</v>
      </c>
      <c r="B27" s="170" t="s">
        <v>223</v>
      </c>
      <c r="C27" s="205" t="s">
        <v>86</v>
      </c>
      <c r="D27" s="206"/>
      <c r="E27" s="207"/>
    </row>
    <row r="28" spans="1:5" ht="18" customHeight="1">
      <c r="A28" s="169"/>
      <c r="B28" s="170"/>
      <c r="C28" s="205"/>
      <c r="D28" s="206"/>
      <c r="E28" s="207"/>
    </row>
    <row r="29" spans="1:5" ht="18" customHeight="1">
      <c r="A29" s="169"/>
      <c r="B29" s="171"/>
      <c r="C29" s="208"/>
      <c r="D29" s="245"/>
      <c r="E29" s="246"/>
    </row>
    <row r="30" spans="1:5" ht="18.75" customHeight="1">
      <c r="A30" s="169" t="s">
        <v>69</v>
      </c>
      <c r="B30" s="171"/>
      <c r="C30" s="208" t="s">
        <v>87</v>
      </c>
      <c r="D30" s="209"/>
      <c r="E30" s="210"/>
    </row>
    <row r="31" spans="1:5" ht="18.75" customHeight="1" thickBot="1">
      <c r="A31" s="169" t="s">
        <v>171</v>
      </c>
      <c r="B31" s="171"/>
      <c r="C31" s="208" t="s">
        <v>86</v>
      </c>
      <c r="D31" s="250"/>
      <c r="E31" s="251"/>
    </row>
    <row r="32" spans="1:5" ht="18.75" customHeight="1">
      <c r="A32" s="165" t="s">
        <v>43</v>
      </c>
      <c r="B32" s="124" t="s">
        <v>82</v>
      </c>
      <c r="C32" s="172" t="s">
        <v>187</v>
      </c>
      <c r="D32" s="173" t="s">
        <v>84</v>
      </c>
      <c r="E32" s="174" t="s">
        <v>187</v>
      </c>
    </row>
    <row r="33" spans="1:5" ht="18.75" customHeight="1">
      <c r="A33" s="175"/>
      <c r="B33" s="92" t="s">
        <v>83</v>
      </c>
      <c r="C33" s="176" t="s">
        <v>187</v>
      </c>
      <c r="D33" s="177" t="s">
        <v>85</v>
      </c>
      <c r="E33" s="178" t="s">
        <v>187</v>
      </c>
    </row>
    <row r="34" spans="1:5" ht="39.75" customHeight="1" thickBot="1">
      <c r="A34" s="179"/>
      <c r="B34" s="180"/>
      <c r="C34" s="181"/>
      <c r="D34" s="182" t="s">
        <v>224</v>
      </c>
      <c r="E34" s="176" t="s">
        <v>187</v>
      </c>
    </row>
    <row r="35" spans="1:5" ht="36.75" customHeight="1" thickBot="1">
      <c r="A35" s="183" t="s">
        <v>28</v>
      </c>
      <c r="B35" s="224" t="s">
        <v>42</v>
      </c>
      <c r="C35" s="225"/>
      <c r="D35" s="217"/>
      <c r="E35" s="218"/>
    </row>
    <row r="36" spans="1:5" ht="80.25" customHeight="1" thickBot="1">
      <c r="A36" s="183" t="s">
        <v>44</v>
      </c>
      <c r="B36" s="224" t="s">
        <v>225</v>
      </c>
      <c r="C36" s="225"/>
      <c r="D36" s="217"/>
      <c r="E36" s="218"/>
    </row>
    <row r="37" spans="1:5" ht="36" customHeight="1" thickBot="1">
      <c r="A37" s="183" t="s">
        <v>45</v>
      </c>
      <c r="B37" s="150">
        <v>24</v>
      </c>
      <c r="C37" s="184" t="s">
        <v>90</v>
      </c>
      <c r="D37" s="185"/>
      <c r="E37" s="186" t="s">
        <v>88</v>
      </c>
    </row>
    <row r="38" spans="1:5" ht="18.75" customHeight="1">
      <c r="A38" s="247" t="s">
        <v>52</v>
      </c>
      <c r="B38" s="187"/>
      <c r="C38" s="188" t="s">
        <v>56</v>
      </c>
      <c r="D38" s="188" t="s">
        <v>59</v>
      </c>
      <c r="E38" s="189" t="s">
        <v>60</v>
      </c>
    </row>
    <row r="39" spans="1:5" ht="36" customHeight="1">
      <c r="A39" s="248"/>
      <c r="B39" s="190" t="s">
        <v>62</v>
      </c>
      <c r="C39" s="191" t="s">
        <v>226</v>
      </c>
      <c r="D39" s="192"/>
      <c r="E39" s="193"/>
    </row>
    <row r="40" spans="1:5" ht="18.75" customHeight="1">
      <c r="A40" s="248"/>
      <c r="B40" s="190" t="s">
        <v>198</v>
      </c>
      <c r="C40" s="194" t="s">
        <v>227</v>
      </c>
      <c r="D40" s="130"/>
      <c r="E40" s="195"/>
    </row>
    <row r="41" spans="1:5" ht="18.75" customHeight="1">
      <c r="A41" s="248"/>
      <c r="B41" s="190" t="s">
        <v>61</v>
      </c>
      <c r="C41" s="194">
        <v>344</v>
      </c>
      <c r="D41" s="130"/>
      <c r="E41" s="195"/>
    </row>
    <row r="42" spans="1:5" ht="18.75" customHeight="1" thickBot="1">
      <c r="A42" s="249"/>
      <c r="B42" s="196" t="s">
        <v>203</v>
      </c>
      <c r="C42" s="197">
        <v>0.9</v>
      </c>
      <c r="D42" s="198"/>
      <c r="E42" s="199"/>
    </row>
    <row r="43" spans="1:5" ht="18.75" customHeight="1" thickBot="1">
      <c r="A43" s="183" t="s">
        <v>55</v>
      </c>
      <c r="B43" s="200" t="s">
        <v>89</v>
      </c>
      <c r="C43" s="230" t="s">
        <v>199</v>
      </c>
      <c r="D43" s="231"/>
      <c r="E43" s="232"/>
    </row>
    <row r="44" spans="1:5" ht="18.75" thickBot="1">
      <c r="A44" s="183"/>
      <c r="B44" s="224" t="s">
        <v>75</v>
      </c>
      <c r="C44" s="225"/>
      <c r="D44" s="217"/>
      <c r="E44" s="218"/>
    </row>
    <row r="60" ht="12.75">
      <c r="A60" s="141" t="s">
        <v>178</v>
      </c>
    </row>
    <row r="61" ht="12.75">
      <c r="A61" s="141" t="s">
        <v>186</v>
      </c>
    </row>
    <row r="62" ht="12.75">
      <c r="A62" s="141" t="s">
        <v>187</v>
      </c>
    </row>
  </sheetData>
  <sheetProtection/>
  <mergeCells count="28">
    <mergeCell ref="C25:E25"/>
    <mergeCell ref="B26:E26"/>
    <mergeCell ref="C28:E28"/>
    <mergeCell ref="C29:E29"/>
    <mergeCell ref="A38:A42"/>
    <mergeCell ref="B35:E35"/>
    <mergeCell ref="B36:E36"/>
    <mergeCell ref="C31:E31"/>
    <mergeCell ref="B1:C1"/>
    <mergeCell ref="B44:E44"/>
    <mergeCell ref="B7:E7"/>
    <mergeCell ref="B8:C8"/>
    <mergeCell ref="D8:E8"/>
    <mergeCell ref="C43:E43"/>
    <mergeCell ref="C22:E22"/>
    <mergeCell ref="B5:E5"/>
    <mergeCell ref="C21:E21"/>
    <mergeCell ref="B17:E17"/>
    <mergeCell ref="C23:E23"/>
    <mergeCell ref="C24:E24"/>
    <mergeCell ref="C27:E27"/>
    <mergeCell ref="C30:E30"/>
    <mergeCell ref="B2:E2"/>
    <mergeCell ref="B3:E3"/>
    <mergeCell ref="B4:E4"/>
    <mergeCell ref="B18:E18"/>
    <mergeCell ref="B19:E19"/>
    <mergeCell ref="C20:E20"/>
  </mergeCells>
  <dataValidations count="1">
    <dataValidation type="list" allowBlank="1" showInputMessage="1" showErrorMessage="1" sqref="E32:E34 C32:C33">
      <formula1>$A$60:$A$62</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scale="58"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
      <selection activeCell="B2" sqref="B2:E2"/>
    </sheetView>
  </sheetViews>
  <sheetFormatPr defaultColWidth="9.140625" defaultRowHeight="12.75"/>
  <cols>
    <col min="1" max="1" width="46.140625" style="99" customWidth="1"/>
    <col min="2" max="5" width="23.7109375" style="99" customWidth="1"/>
    <col min="6" max="16384" width="9.140625" style="99" customWidth="1"/>
  </cols>
  <sheetData>
    <row r="1" spans="2:5" ht="15.75" thickBot="1">
      <c r="B1" s="279"/>
      <c r="C1" s="279"/>
      <c r="D1" s="100" t="s">
        <v>66</v>
      </c>
      <c r="E1" s="101">
        <f>IF('EN Com.Spec.'!E1=""," ",'EN Com.Spec.'!E1)</f>
        <v>41218</v>
      </c>
    </row>
    <row r="2" spans="1:5" ht="66" customHeight="1" thickBot="1">
      <c r="A2" s="102"/>
      <c r="B2" s="211" t="s">
        <v>4</v>
      </c>
      <c r="C2" s="212"/>
      <c r="D2" s="213"/>
      <c r="E2" s="214"/>
    </row>
    <row r="3" spans="1:5" ht="18.75" customHeight="1" thickBot="1">
      <c r="A3" s="72" t="s">
        <v>0</v>
      </c>
      <c r="B3" s="257" t="s">
        <v>211</v>
      </c>
      <c r="C3" s="258"/>
      <c r="D3" s="259"/>
      <c r="E3" s="260"/>
    </row>
    <row r="4" spans="1:5" ht="18.75" customHeight="1" thickBot="1">
      <c r="A4" s="72" t="s">
        <v>5</v>
      </c>
      <c r="B4" s="219">
        <f>IF('EN Com.Spec.'!B4:E4=""," ",'EN Com.Spec.'!B4:E4)</f>
        <v>71884400</v>
      </c>
      <c r="C4" s="220"/>
      <c r="D4" s="221"/>
      <c r="E4" s="222"/>
    </row>
    <row r="5" spans="1:5" ht="18.75" customHeight="1" thickBot="1">
      <c r="A5" s="72" t="s">
        <v>53</v>
      </c>
      <c r="B5" s="219" t="str">
        <f>IF('EN Com.Spec.'!B5:E5=""," ",'EN Com.Spec.'!B5:E5)</f>
        <v>2x5 kg</v>
      </c>
      <c r="C5" s="220"/>
      <c r="D5" s="221"/>
      <c r="E5" s="222"/>
    </row>
    <row r="6" spans="1:5" ht="18.75" customHeight="1" thickBot="1">
      <c r="A6" s="72" t="s">
        <v>3</v>
      </c>
      <c r="B6" s="74" t="s">
        <v>192</v>
      </c>
      <c r="C6" s="103" t="str">
        <f>IF('EN Com.Spec.'!C6:F6=""," ",'EN Com.Spec.'!C6:F6)</f>
        <v>8714700011724</v>
      </c>
      <c r="D6" s="104" t="s">
        <v>191</v>
      </c>
      <c r="E6" s="105" t="str">
        <f>IF('EN Com.Spec.'!E6:H6=""," ",'EN Com.Spec.'!E6:H6)</f>
        <v> </v>
      </c>
    </row>
    <row r="7" spans="1:5" ht="60.75" customHeight="1" thickBot="1">
      <c r="A7" s="72" t="s">
        <v>27</v>
      </c>
      <c r="B7" s="268" t="s">
        <v>228</v>
      </c>
      <c r="C7" s="269"/>
      <c r="D7" s="270"/>
      <c r="E7" s="271"/>
    </row>
    <row r="8" spans="1:5" ht="18.75" customHeight="1">
      <c r="A8" s="78" t="s">
        <v>6</v>
      </c>
      <c r="B8" s="255" t="s">
        <v>1</v>
      </c>
      <c r="C8" s="256"/>
      <c r="D8" s="80" t="s">
        <v>67</v>
      </c>
      <c r="E8" s="79"/>
    </row>
    <row r="9" spans="1:5" ht="18.75" customHeight="1">
      <c r="A9" s="81" t="s">
        <v>7</v>
      </c>
      <c r="B9" s="106">
        <f>IF('EN Com.Spec.'!B9=""," ",'EN Com.Spec.'!B9)</f>
        <v>1495</v>
      </c>
      <c r="C9" s="83" t="str">
        <f>'EN Com.Spec.'!C9:D9</f>
        <v>kJ /  355  kcal</v>
      </c>
      <c r="D9" s="107" t="str">
        <f>IF('EN Com.Spec.'!D9=""," ",'EN Com.Spec.'!D9)</f>
        <v> /  </v>
      </c>
      <c r="E9" s="85" t="str">
        <f>'EN Com.Spec.'!E9:F9</f>
        <v>kJ / kcal</v>
      </c>
    </row>
    <row r="10" spans="1:5" ht="18.75" customHeight="1">
      <c r="A10" s="81" t="s">
        <v>8</v>
      </c>
      <c r="B10" s="106">
        <f>IF('EN Com.Spec.'!B10=""," ",'EN Com.Spec.'!B10)</f>
        <v>13</v>
      </c>
      <c r="C10" s="83" t="str">
        <f>'EN Com.Spec.'!C10:D10</f>
        <v>g</v>
      </c>
      <c r="D10" s="107" t="str">
        <f>IF('EN Com.Spec.'!D10=""," ",'EN Com.Spec.'!D10)</f>
        <v> </v>
      </c>
      <c r="E10" s="85" t="str">
        <f>'EN Com.Spec.'!E10:F10</f>
        <v>g</v>
      </c>
    </row>
    <row r="11" spans="1:5" ht="18.75" customHeight="1">
      <c r="A11" s="81" t="s">
        <v>9</v>
      </c>
      <c r="B11" s="106">
        <f>IF('EN Com.Spec.'!B11=""," ",'EN Com.Spec.'!B11)</f>
        <v>71</v>
      </c>
      <c r="C11" s="83" t="str">
        <f>'EN Com.Spec.'!C11:D11</f>
        <v>g</v>
      </c>
      <c r="D11" s="107" t="str">
        <f>IF('EN Com.Spec.'!D11=""," ",'EN Com.Spec.'!D11)</f>
        <v> </v>
      </c>
      <c r="E11" s="85" t="str">
        <f>'EN Com.Spec.'!E11:F11</f>
        <v>g</v>
      </c>
    </row>
    <row r="12" spans="1:5" ht="18.75" customHeight="1">
      <c r="A12" s="81" t="s">
        <v>10</v>
      </c>
      <c r="B12" s="106">
        <f>IF('EN Com.Spec.'!B12=""," ",'EN Com.Spec.'!B12)</f>
        <v>3.5</v>
      </c>
      <c r="C12" s="83" t="str">
        <f>'EN Com.Spec.'!C12:D12</f>
        <v>g</v>
      </c>
      <c r="D12" s="107" t="str">
        <f>IF('EN Com.Spec.'!D12=""," ",'EN Com.Spec.'!D12)</f>
        <v> </v>
      </c>
      <c r="E12" s="85" t="str">
        <f>'EN Com.Spec.'!E12:F12</f>
        <v>g</v>
      </c>
    </row>
    <row r="13" spans="1:5" ht="18.75" customHeight="1">
      <c r="A13" s="81" t="s">
        <v>11</v>
      </c>
      <c r="B13" s="106">
        <f>IF('EN Com.Spec.'!B13=""," ",'EN Com.Spec.'!B13)</f>
        <v>1.5</v>
      </c>
      <c r="C13" s="83" t="str">
        <f>'EN Com.Spec.'!C13:D13</f>
        <v>g</v>
      </c>
      <c r="D13" s="107" t="str">
        <f>IF('EN Com.Spec.'!D13=""," ",'EN Com.Spec.'!D13)</f>
        <v> </v>
      </c>
      <c r="E13" s="85" t="str">
        <f>'EN Com.Spec.'!E13:F13</f>
        <v>g</v>
      </c>
    </row>
    <row r="14" spans="1:5" ht="18.75" customHeight="1">
      <c r="A14" s="81" t="s">
        <v>12</v>
      </c>
      <c r="B14" s="106">
        <f>IF('EN Com.Spec.'!B14=""," ",'EN Com.Spec.'!B14)</f>
        <v>0.1</v>
      </c>
      <c r="C14" s="83" t="str">
        <f>'EN Com.Spec.'!C14:D14</f>
        <v>g</v>
      </c>
      <c r="D14" s="107" t="str">
        <f>IF('EN Com.Spec.'!D14=""," ",'EN Com.Spec.'!D14)</f>
        <v> </v>
      </c>
      <c r="E14" s="85" t="str">
        <f>'EN Com.Spec.'!E14:F14</f>
        <v>g</v>
      </c>
    </row>
    <row r="15" spans="1:5" ht="18.75" customHeight="1">
      <c r="A15" s="81" t="s">
        <v>13</v>
      </c>
      <c r="B15" s="106">
        <f>IF('EN Com.Spec.'!B15=""," ",'EN Com.Spec.'!B15)</f>
        <v>2.5</v>
      </c>
      <c r="C15" s="83" t="str">
        <f>'EN Com.Spec.'!C15:D15</f>
        <v>g</v>
      </c>
      <c r="D15" s="107" t="str">
        <f>IF('EN Com.Spec.'!D15=""," ",'EN Com.Spec.'!D15)</f>
        <v> </v>
      </c>
      <c r="E15" s="85" t="str">
        <f>'EN Com.Spec.'!E15:F15</f>
        <v>g</v>
      </c>
    </row>
    <row r="16" spans="1:5" ht="18.75" customHeight="1" thickBot="1">
      <c r="A16" s="86" t="s">
        <v>14</v>
      </c>
      <c r="B16" s="106">
        <f>IF('EN Com.Spec.'!B16=""," ",'EN Com.Spec.'!B16)</f>
        <v>0.03</v>
      </c>
      <c r="C16" s="87" t="str">
        <f>'EN Com.Spec.'!C16:D16</f>
        <v>g</v>
      </c>
      <c r="D16" s="108" t="str">
        <f>IF('EN Com.Spec.'!D16=""," ",'EN Com.Spec.'!D16)</f>
        <v> </v>
      </c>
      <c r="E16" s="89" t="str">
        <f>'EN Com.Spec.'!E16:F16</f>
        <v>g</v>
      </c>
    </row>
    <row r="17" spans="1:5" ht="56.25" customHeight="1" thickBot="1">
      <c r="A17" s="90" t="s">
        <v>22</v>
      </c>
      <c r="B17" s="261" t="s">
        <v>229</v>
      </c>
      <c r="C17" s="262"/>
      <c r="D17" s="259"/>
      <c r="E17" s="260"/>
    </row>
    <row r="18" spans="1:5" ht="114.75" customHeight="1" thickBot="1">
      <c r="A18" s="91" t="s">
        <v>20</v>
      </c>
      <c r="B18" s="261" t="s">
        <v>230</v>
      </c>
      <c r="C18" s="262"/>
      <c r="D18" s="259"/>
      <c r="E18" s="260"/>
    </row>
    <row r="19" spans="1:5" ht="18.75" customHeight="1">
      <c r="A19" s="91" t="s">
        <v>21</v>
      </c>
      <c r="B19" s="263"/>
      <c r="C19" s="264"/>
      <c r="D19" s="264"/>
      <c r="E19" s="265"/>
    </row>
    <row r="20" spans="1:5" ht="18.75" customHeight="1">
      <c r="A20" s="109" t="s">
        <v>15</v>
      </c>
      <c r="B20" s="106" t="str">
        <f>IF('EN Com.Spec.'!B20=""," ",'EN Com.Spec.'!B20)</f>
        <v>&lt;100.000</v>
      </c>
      <c r="C20" s="276" t="s">
        <v>77</v>
      </c>
      <c r="D20" s="277"/>
      <c r="E20" s="278"/>
    </row>
    <row r="21" spans="1:5" ht="18.75" customHeight="1">
      <c r="A21" s="109" t="s">
        <v>19</v>
      </c>
      <c r="B21" s="106" t="str">
        <f>IF('EN Com.Spec.'!B21=""," ",'EN Com.Spec.'!B21)</f>
        <v>&lt;1.000</v>
      </c>
      <c r="C21" s="276" t="s">
        <v>77</v>
      </c>
      <c r="D21" s="277"/>
      <c r="E21" s="278"/>
    </row>
    <row r="22" spans="1:5" ht="18.75" customHeight="1">
      <c r="A22" s="30" t="s">
        <v>158</v>
      </c>
      <c r="B22" s="106" t="str">
        <f>IF('EN Com.Spec.'!B22=""," ",'EN Com.Spec.'!B22)</f>
        <v>&lt;500</v>
      </c>
      <c r="C22" s="276" t="s">
        <v>77</v>
      </c>
      <c r="D22" s="277"/>
      <c r="E22" s="278"/>
    </row>
    <row r="23" spans="1:5" ht="18" customHeight="1">
      <c r="A23" s="92" t="s">
        <v>206</v>
      </c>
      <c r="B23" s="106" t="str">
        <f>IF('EN Com.Spec.'!B23=""," ",(IF('EN Com.Spec.'!B23="absent","afwezig",'EN Com.Spec.'!B23)))</f>
        <v>&lt;100</v>
      </c>
      <c r="C23" s="276" t="str">
        <f>IF('EN Com.Spec.'!B23="","kve/g",(IF('EN Com.Spec.'!B23="absent","per 0.01 g","kve/g")))</f>
        <v>kve/g</v>
      </c>
      <c r="D23" s="277"/>
      <c r="E23" s="278"/>
    </row>
    <row r="24" spans="1:5" ht="18">
      <c r="A24" s="109" t="s">
        <v>72</v>
      </c>
      <c r="B24" s="106" t="str">
        <f>IF('EN Com.Spec.'!B24=""," ",(IF('EN Com.Spec.'!B24="absent","afwezig",'EN Com.Spec.'!B24)))</f>
        <v>afwezig</v>
      </c>
      <c r="C24" s="276" t="s">
        <v>78</v>
      </c>
      <c r="D24" s="277"/>
      <c r="E24" s="278"/>
    </row>
    <row r="25" spans="1:5" ht="18" customHeight="1" thickBot="1">
      <c r="A25" s="109" t="s">
        <v>64</v>
      </c>
      <c r="B25" s="106" t="str">
        <f>IF('EN Com.Spec.'!B25=""," ",'EN Com.Spec.'!B25)</f>
        <v>&lt;100</v>
      </c>
      <c r="C25" s="280" t="s">
        <v>77</v>
      </c>
      <c r="D25" s="281"/>
      <c r="E25" s="282"/>
    </row>
    <row r="26" spans="1:5" ht="18" customHeight="1">
      <c r="A26" s="90" t="s">
        <v>18</v>
      </c>
      <c r="B26" s="272"/>
      <c r="C26" s="273"/>
      <c r="D26" s="274"/>
      <c r="E26" s="275"/>
    </row>
    <row r="27" spans="1:5" ht="18" customHeight="1">
      <c r="A27" s="93" t="s">
        <v>68</v>
      </c>
      <c r="B27" s="106" t="str">
        <f>IF('EN Com.Spec.'!B27=""," ",'EN Com.Spec.'!B27)</f>
        <v>&gt; 87.5</v>
      </c>
      <c r="C27" s="266" t="str">
        <f>'EN Com.Spec.'!C27:E27</f>
        <v>%</v>
      </c>
      <c r="D27" s="266"/>
      <c r="E27" s="267"/>
    </row>
    <row r="28" spans="1:5" ht="18" customHeight="1">
      <c r="A28" s="93" t="s">
        <v>196</v>
      </c>
      <c r="B28" s="106" t="str">
        <f>IF('EN Com.Spec.'!B28=""," ",'EN Com.Spec.'!B28)</f>
        <v> </v>
      </c>
      <c r="C28" s="266">
        <f>'EN Com.Spec.'!C28:E28</f>
        <v>0</v>
      </c>
      <c r="D28" s="266"/>
      <c r="E28" s="267"/>
    </row>
    <row r="29" spans="1:5" ht="18" customHeight="1">
      <c r="A29" s="93" t="s">
        <v>197</v>
      </c>
      <c r="B29" s="106" t="str">
        <f>IF('EN Com.Spec.'!B29=""," ",'EN Com.Spec.'!B29)</f>
        <v> </v>
      </c>
      <c r="C29" s="266">
        <f>'EN Com.Spec.'!C29:E29</f>
        <v>0</v>
      </c>
      <c r="D29" s="266"/>
      <c r="E29" s="267"/>
    </row>
    <row r="30" spans="1:5" ht="18.75" customHeight="1">
      <c r="A30" s="93" t="s">
        <v>69</v>
      </c>
      <c r="B30" s="106" t="str">
        <f>IF('EN Com.Spec.'!B30=""," ",'EN Com.Spec.'!B30)</f>
        <v> </v>
      </c>
      <c r="C30" s="266" t="str">
        <f>'EN Com.Spec.'!C30:E30</f>
        <v>°</v>
      </c>
      <c r="D30" s="266"/>
      <c r="E30" s="267"/>
    </row>
    <row r="31" spans="1:5" ht="18.75" customHeight="1" thickBot="1">
      <c r="A31" s="93" t="s">
        <v>172</v>
      </c>
      <c r="B31" s="106" t="str">
        <f>IF('EN Com.Spec.'!B31=""," ",'EN Com.Spec.'!B31)</f>
        <v> </v>
      </c>
      <c r="C31" s="266" t="str">
        <f>'EN Com.Spec.'!C31:E31</f>
        <v>%</v>
      </c>
      <c r="D31" s="266"/>
      <c r="E31" s="267"/>
    </row>
    <row r="32" spans="1:5" ht="18.75" customHeight="1">
      <c r="A32" s="90" t="s">
        <v>24</v>
      </c>
      <c r="B32" s="110" t="str">
        <f>'EN Com.Spec.'!B32</f>
        <v>Halal:  </v>
      </c>
      <c r="C32" s="111" t="str">
        <f>IF('EN Com.Spec.'!C32="yes","ja",(IF('EN Com.Spec.'!C32="no","nee",(IF('EN Com.Spec.'!C32="yes/no"," ")))))</f>
        <v>nee</v>
      </c>
      <c r="D32" s="112" t="s">
        <v>80</v>
      </c>
      <c r="E32" s="113" t="str">
        <f>IF('EN Com.Spec.'!E32="yes","ja",(IF('EN Com.Spec.'!E32="no","nee",(IF('EN Com.Spec.'!E32="yes/no"," ")))))</f>
        <v>nee</v>
      </c>
    </row>
    <row r="33" spans="1:5" ht="18.75" customHeight="1">
      <c r="A33" s="114"/>
      <c r="B33" s="115" t="str">
        <f>'EN Com.Spec.'!B33</f>
        <v>Kosher badatz: </v>
      </c>
      <c r="C33" s="116" t="str">
        <f>IF('EN Com.Spec.'!C33="yes","ja",(IF('EN Com.Spec.'!C33="no","nee",(IF('EN Com.Spec.'!C33="yes/no"," ")))))</f>
        <v>nee</v>
      </c>
      <c r="D33" s="117" t="s">
        <v>81</v>
      </c>
      <c r="E33" s="118" t="str">
        <f>IF('EN Com.Spec.'!E33="yes","ja",(IF('EN Com.Spec.'!E33="no","nee",(IF('EN Com.Spec.'!E33="yes/no"," ")))))</f>
        <v>nee</v>
      </c>
    </row>
    <row r="34" spans="1:5" ht="39" customHeight="1" thickBot="1">
      <c r="A34" s="114"/>
      <c r="B34" s="119"/>
      <c r="C34" s="120"/>
      <c r="D34" s="121" t="s">
        <v>231</v>
      </c>
      <c r="E34" s="118" t="str">
        <f>IF('EN Com.Spec.'!E34="yes","ja",(IF('EN Com.Spec.'!E34="no","nee",(IF('EN Com.Spec.'!E34="yes/no"," ")))))</f>
        <v>nee</v>
      </c>
    </row>
    <row r="35" spans="1:5" ht="36.75" customHeight="1" thickBot="1">
      <c r="A35" s="122" t="s">
        <v>28</v>
      </c>
      <c r="B35" s="233" t="s">
        <v>63</v>
      </c>
      <c r="C35" s="234"/>
      <c r="D35" s="221"/>
      <c r="E35" s="222"/>
    </row>
    <row r="36" spans="1:5" ht="96.75" customHeight="1" thickBot="1">
      <c r="A36" s="122" t="s">
        <v>25</v>
      </c>
      <c r="B36" s="261" t="s">
        <v>236</v>
      </c>
      <c r="C36" s="262"/>
      <c r="D36" s="259"/>
      <c r="E36" s="260"/>
    </row>
    <row r="37" spans="1:5" ht="36.75" customHeight="1" thickBot="1">
      <c r="A37" s="125" t="s">
        <v>26</v>
      </c>
      <c r="B37" s="126">
        <f>IF('EN Com.Spec.'!B37=""," ",'EN Com.Spec.'!B37)</f>
        <v>24</v>
      </c>
      <c r="C37" s="123" t="s">
        <v>93</v>
      </c>
      <c r="D37" s="127" t="str">
        <f>IF('EN Com.Spec.'!D37=""," ",'EN Com.Spec.'!D37)</f>
        <v> </v>
      </c>
      <c r="E37" s="128" t="s">
        <v>91</v>
      </c>
    </row>
    <row r="38" spans="1:5" ht="18.75" customHeight="1">
      <c r="A38" s="252" t="s">
        <v>23</v>
      </c>
      <c r="B38" s="129"/>
      <c r="C38" s="130" t="s">
        <v>56</v>
      </c>
      <c r="D38" s="130" t="s">
        <v>161</v>
      </c>
      <c r="E38" s="131" t="s">
        <v>60</v>
      </c>
    </row>
    <row r="39" spans="1:5" ht="36.75" customHeight="1">
      <c r="A39" s="253"/>
      <c r="B39" s="132" t="s">
        <v>57</v>
      </c>
      <c r="C39" s="133" t="s">
        <v>192</v>
      </c>
      <c r="D39" s="133" t="s">
        <v>191</v>
      </c>
      <c r="E39" s="134"/>
    </row>
    <row r="40" spans="1:5" ht="18.75" customHeight="1">
      <c r="A40" s="253"/>
      <c r="B40" s="132" t="s">
        <v>209</v>
      </c>
      <c r="C40" s="135" t="str">
        <f>IF('EN Com.Spec.'!C40=""," ",'EN Com.Spec.'!C40)</f>
        <v>164x244x284</v>
      </c>
      <c r="D40" s="136" t="str">
        <f>IF('EN Com.Spec.'!D40=""," ",'EN Com.Spec.'!D40)</f>
        <v> </v>
      </c>
      <c r="E40" s="137" t="str">
        <f>IF('EN Com.Spec.'!E40=""," ",'EN Com.Spec.'!E40)</f>
        <v> </v>
      </c>
    </row>
    <row r="41" spans="1:5" ht="18.75" customHeight="1">
      <c r="A41" s="253"/>
      <c r="B41" s="132" t="s">
        <v>58</v>
      </c>
      <c r="C41" s="135">
        <f>IF('EN Com.Spec.'!C41=""," ",'EN Com.Spec.'!C41)</f>
        <v>344</v>
      </c>
      <c r="D41" s="136" t="str">
        <f>IF('EN Com.Spec.'!D41=""," ",'EN Com.Spec.'!D41)</f>
        <v> </v>
      </c>
      <c r="E41" s="137" t="str">
        <f>IF('EN Com.Spec.'!E41=""," ",'EN Com.Spec.'!E41)</f>
        <v> </v>
      </c>
    </row>
    <row r="42" spans="1:5" ht="18.75" customHeight="1" thickBot="1">
      <c r="A42" s="254"/>
      <c r="B42" s="132" t="s">
        <v>204</v>
      </c>
      <c r="C42" s="138">
        <f>IF('EN Com.Spec.'!C42=""," ",'EN Com.Spec.'!C42)</f>
        <v>0.9</v>
      </c>
      <c r="D42" s="138" t="str">
        <f>IF('EN Com.Spec.'!D42=""," ",'EN Com.Spec.'!D42)</f>
        <v> </v>
      </c>
      <c r="E42" s="139" t="str">
        <f>IF('EN Com.Spec.'!E42=""," ",'EN Com.Spec.'!E42)</f>
        <v> </v>
      </c>
    </row>
    <row r="43" spans="1:5" ht="18.75" customHeight="1" thickBot="1">
      <c r="A43" s="122" t="s">
        <v>17</v>
      </c>
      <c r="B43" s="140" t="s">
        <v>92</v>
      </c>
      <c r="C43" s="286" t="s">
        <v>200</v>
      </c>
      <c r="D43" s="287"/>
      <c r="E43" s="288"/>
    </row>
    <row r="44" spans="1:5" ht="18.75" thickBot="1">
      <c r="A44" s="122"/>
      <c r="B44" s="283" t="s">
        <v>76</v>
      </c>
      <c r="C44" s="284"/>
      <c r="D44" s="284"/>
      <c r="E44" s="285"/>
    </row>
  </sheetData>
  <sheetProtection/>
  <mergeCells count="27">
    <mergeCell ref="C31:E31"/>
    <mergeCell ref="B1:C1"/>
    <mergeCell ref="C25:E25"/>
    <mergeCell ref="B44:E44"/>
    <mergeCell ref="C43:E43"/>
    <mergeCell ref="B35:E35"/>
    <mergeCell ref="B36:E36"/>
    <mergeCell ref="C27:E27"/>
    <mergeCell ref="C28:E28"/>
    <mergeCell ref="C29:E29"/>
    <mergeCell ref="B7:E7"/>
    <mergeCell ref="B26:E26"/>
    <mergeCell ref="C24:E24"/>
    <mergeCell ref="C20:E20"/>
    <mergeCell ref="C21:E21"/>
    <mergeCell ref="C22:E22"/>
    <mergeCell ref="C23:E23"/>
    <mergeCell ref="A38:A42"/>
    <mergeCell ref="B8:C8"/>
    <mergeCell ref="B2:E2"/>
    <mergeCell ref="B3:E3"/>
    <mergeCell ref="B17:E17"/>
    <mergeCell ref="B18:E18"/>
    <mergeCell ref="B19:E19"/>
    <mergeCell ref="B4:E4"/>
    <mergeCell ref="B5:E5"/>
    <mergeCell ref="C30:E30"/>
  </mergeCells>
  <printOptions/>
  <pageMargins left="0.7874015748031497" right="0.2362204724409449" top="0.7874015748031497" bottom="0.7874015748031497" header="0.5118110236220472" footer="0.5118110236220472"/>
  <pageSetup fitToHeight="1" fitToWidth="1" horizontalDpi="200" verticalDpi="200" orientation="portrait" paperSize="9" scale="63"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
      <selection activeCell="B2" sqref="B2:E2"/>
    </sheetView>
  </sheetViews>
  <sheetFormatPr defaultColWidth="9.140625" defaultRowHeight="12.75"/>
  <cols>
    <col min="1" max="1" width="46.140625" style="0" customWidth="1"/>
    <col min="2" max="3" width="23.7109375" style="0" customWidth="1"/>
    <col min="4" max="4" width="26.00390625" style="0" customWidth="1"/>
    <col min="5" max="5" width="23.7109375" style="0" customWidth="1"/>
    <col min="6" max="6" width="14.140625" style="0" customWidth="1"/>
  </cols>
  <sheetData>
    <row r="1" spans="2:5" ht="15.75" thickBot="1">
      <c r="B1" s="311"/>
      <c r="C1" s="311"/>
      <c r="D1" s="51" t="s">
        <v>100</v>
      </c>
      <c r="E1" s="42">
        <f>IF('EN Com.Spec.'!E1=""," ",'EN Com.Spec.'!E1)</f>
        <v>41218</v>
      </c>
    </row>
    <row r="2" spans="1:5" ht="66" customHeight="1" thickBot="1">
      <c r="A2" s="1"/>
      <c r="B2" s="211" t="s">
        <v>99</v>
      </c>
      <c r="C2" s="212"/>
      <c r="D2" s="213"/>
      <c r="E2" s="214"/>
    </row>
    <row r="3" spans="1:5" ht="18.75" customHeight="1" thickBot="1">
      <c r="A3" s="72" t="s">
        <v>94</v>
      </c>
      <c r="B3" s="257" t="s">
        <v>211</v>
      </c>
      <c r="C3" s="258"/>
      <c r="D3" s="259"/>
      <c r="E3" s="260"/>
    </row>
    <row r="4" spans="1:5" ht="18.75" customHeight="1" thickBot="1">
      <c r="A4" s="72" t="s">
        <v>95</v>
      </c>
      <c r="B4" s="219">
        <f>IF('EN Com.Spec.'!B4:E4=""," ",'EN Com.Spec.'!B4:E4)</f>
        <v>71884400</v>
      </c>
      <c r="C4" s="319"/>
      <c r="D4" s="221"/>
      <c r="E4" s="222"/>
    </row>
    <row r="5" spans="1:5" ht="18.75" customHeight="1" thickBot="1">
      <c r="A5" s="72" t="s">
        <v>96</v>
      </c>
      <c r="B5" s="312" t="str">
        <f>IF('EN Com.Spec.'!B5:E5=""," ",'EN Com.Spec.'!B5:E5)</f>
        <v>2x5 kg</v>
      </c>
      <c r="C5" s="313"/>
      <c r="D5" s="314"/>
      <c r="E5" s="265"/>
    </row>
    <row r="6" spans="1:5" ht="18.75" customHeight="1" thickBot="1">
      <c r="A6" s="73" t="s">
        <v>97</v>
      </c>
      <c r="B6" s="74" t="s">
        <v>189</v>
      </c>
      <c r="C6" s="75" t="str">
        <f>IF('EN Com.Spec.'!C6=""," ",'EN Com.Spec.'!C6)</f>
        <v>8714700011724</v>
      </c>
      <c r="D6" s="76" t="s">
        <v>205</v>
      </c>
      <c r="E6" s="77" t="str">
        <f>IF('EN Com.Spec.'!E6=""," ",'EN Com.Spec.'!E6)</f>
        <v> </v>
      </c>
    </row>
    <row r="7" spans="1:5" ht="64.5" customHeight="1" thickBot="1">
      <c r="A7" s="72" t="s">
        <v>98</v>
      </c>
      <c r="B7" s="315" t="s">
        <v>232</v>
      </c>
      <c r="C7" s="316"/>
      <c r="D7" s="270"/>
      <c r="E7" s="271"/>
    </row>
    <row r="8" spans="1:5" ht="18.75" customHeight="1">
      <c r="A8" s="78" t="s">
        <v>173</v>
      </c>
      <c r="B8" s="255" t="s">
        <v>179</v>
      </c>
      <c r="C8" s="256"/>
      <c r="D8" s="317" t="s">
        <v>174</v>
      </c>
      <c r="E8" s="318"/>
    </row>
    <row r="9" spans="1:5" ht="18.75" customHeight="1">
      <c r="A9" s="81" t="s">
        <v>175</v>
      </c>
      <c r="B9" s="82">
        <f>IF('EN Com.Spec.'!B9=""," ",'EN Com.Spec.'!B9)</f>
        <v>1495</v>
      </c>
      <c r="C9" s="83" t="s">
        <v>74</v>
      </c>
      <c r="D9" s="84" t="str">
        <f>IF('EN Com.Spec.'!D9=""," ",'EN Com.Spec.'!D9)</f>
        <v> /  </v>
      </c>
      <c r="E9" s="85" t="s">
        <v>74</v>
      </c>
    </row>
    <row r="10" spans="1:5" ht="18.75" customHeight="1">
      <c r="A10" s="81" t="s">
        <v>101</v>
      </c>
      <c r="B10" s="82">
        <f>IF('EN Com.Spec.'!B10=""," ",'EN Com.Spec.'!B10)</f>
        <v>13</v>
      </c>
      <c r="C10" s="83" t="s">
        <v>16</v>
      </c>
      <c r="D10" s="84" t="str">
        <f>IF('EN Com.Spec.'!D10=""," ",'EN Com.Spec.'!D10)</f>
        <v> </v>
      </c>
      <c r="E10" s="85" t="s">
        <v>16</v>
      </c>
    </row>
    <row r="11" spans="1:5" ht="18.75" customHeight="1">
      <c r="A11" s="81" t="s">
        <v>102</v>
      </c>
      <c r="B11" s="82">
        <f>IF('EN Com.Spec.'!B11=""," ",'EN Com.Spec.'!B11)</f>
        <v>71</v>
      </c>
      <c r="C11" s="83" t="s">
        <v>16</v>
      </c>
      <c r="D11" s="84" t="str">
        <f>IF('EN Com.Spec.'!D11=""," ",'EN Com.Spec.'!D11)</f>
        <v> </v>
      </c>
      <c r="E11" s="85" t="s">
        <v>16</v>
      </c>
    </row>
    <row r="12" spans="1:5" ht="18.75" customHeight="1">
      <c r="A12" s="81" t="s">
        <v>103</v>
      </c>
      <c r="B12" s="82">
        <f>IF('EN Com.Spec.'!B12=""," ",'EN Com.Spec.'!B12)</f>
        <v>3.5</v>
      </c>
      <c r="C12" s="83" t="s">
        <v>16</v>
      </c>
      <c r="D12" s="84" t="str">
        <f>IF('EN Com.Spec.'!D12=""," ",'EN Com.Spec.'!D12)</f>
        <v> </v>
      </c>
      <c r="E12" s="85" t="s">
        <v>16</v>
      </c>
    </row>
    <row r="13" spans="1:5" ht="18.75" customHeight="1">
      <c r="A13" s="81" t="s">
        <v>104</v>
      </c>
      <c r="B13" s="82">
        <f>IF('EN Com.Spec.'!B13=""," ",'EN Com.Spec.'!B13)</f>
        <v>1.5</v>
      </c>
      <c r="C13" s="83" t="s">
        <v>16</v>
      </c>
      <c r="D13" s="84" t="str">
        <f>IF('EN Com.Spec.'!D13=""," ",'EN Com.Spec.'!D13)</f>
        <v> </v>
      </c>
      <c r="E13" s="85" t="s">
        <v>16</v>
      </c>
    </row>
    <row r="14" spans="1:5" ht="18.75" customHeight="1">
      <c r="A14" s="81" t="s">
        <v>105</v>
      </c>
      <c r="B14" s="82">
        <f>IF('EN Com.Spec.'!B14=""," ",'EN Com.Spec.'!B14)</f>
        <v>0.1</v>
      </c>
      <c r="C14" s="83" t="s">
        <v>16</v>
      </c>
      <c r="D14" s="84" t="str">
        <f>IF('EN Com.Spec.'!D14=""," ",'EN Com.Spec.'!D14)</f>
        <v> </v>
      </c>
      <c r="E14" s="85" t="s">
        <v>16</v>
      </c>
    </row>
    <row r="15" spans="1:5" ht="18.75" customHeight="1">
      <c r="A15" s="81" t="s">
        <v>106</v>
      </c>
      <c r="B15" s="82">
        <f>IF('EN Com.Spec.'!B15=""," ",'EN Com.Spec.'!B15)</f>
        <v>2.5</v>
      </c>
      <c r="C15" s="83" t="s">
        <v>16</v>
      </c>
      <c r="D15" s="84" t="str">
        <f>IF('EN Com.Spec.'!D15=""," ",'EN Com.Spec.'!D15)</f>
        <v> </v>
      </c>
      <c r="E15" s="85" t="s">
        <v>16</v>
      </c>
    </row>
    <row r="16" spans="1:5" ht="18.75" customHeight="1" thickBot="1">
      <c r="A16" s="86" t="s">
        <v>51</v>
      </c>
      <c r="B16" s="82">
        <f>IF('EN Com.Spec.'!B16=""," ",'EN Com.Spec.'!B16)</f>
        <v>0.03</v>
      </c>
      <c r="C16" s="87" t="s">
        <v>16</v>
      </c>
      <c r="D16" s="88" t="str">
        <f>IF('EN Com.Spec.'!D16=""," ",'EN Com.Spec.'!D16)</f>
        <v> </v>
      </c>
      <c r="E16" s="89" t="s">
        <v>16</v>
      </c>
    </row>
    <row r="17" spans="1:5" ht="60" customHeight="1" thickBot="1">
      <c r="A17" s="90" t="s">
        <v>107</v>
      </c>
      <c r="B17" s="261"/>
      <c r="C17" s="262"/>
      <c r="D17" s="259"/>
      <c r="E17" s="260"/>
    </row>
    <row r="18" spans="1:5" ht="132.75" customHeight="1" thickBot="1">
      <c r="A18" s="91" t="s">
        <v>108</v>
      </c>
      <c r="B18" s="261" t="s">
        <v>233</v>
      </c>
      <c r="C18" s="262"/>
      <c r="D18" s="259"/>
      <c r="E18" s="260"/>
    </row>
    <row r="19" spans="1:5" ht="18.75" customHeight="1">
      <c r="A19" s="91" t="s">
        <v>109</v>
      </c>
      <c r="B19" s="263"/>
      <c r="C19" s="264"/>
      <c r="D19" s="264"/>
      <c r="E19" s="265"/>
    </row>
    <row r="20" spans="1:5" ht="18.75" customHeight="1">
      <c r="A20" s="28" t="s">
        <v>110</v>
      </c>
      <c r="B20" s="82" t="str">
        <f>IF('EN Com.Spec.'!B20=""," ",'EN Com.Spec.'!B20)</f>
        <v>&lt;100.000</v>
      </c>
      <c r="C20" s="306" t="s">
        <v>79</v>
      </c>
      <c r="D20" s="307"/>
      <c r="E20" s="308"/>
    </row>
    <row r="21" spans="1:5" ht="18.75" customHeight="1">
      <c r="A21" s="28" t="s">
        <v>111</v>
      </c>
      <c r="B21" s="82" t="str">
        <f>IF('EN Com.Spec.'!B21=""," ",'EN Com.Spec.'!B21)</f>
        <v>&lt;1.000</v>
      </c>
      <c r="C21" s="306" t="s">
        <v>79</v>
      </c>
      <c r="D21" s="307"/>
      <c r="E21" s="308"/>
    </row>
    <row r="22" spans="1:5" ht="18.75" customHeight="1">
      <c r="A22" s="30" t="s">
        <v>158</v>
      </c>
      <c r="B22" s="82" t="str">
        <f>IF('EN Com.Spec.'!B22=""," ",'EN Com.Spec.'!B22)</f>
        <v>&lt;500</v>
      </c>
      <c r="C22" s="320" t="s">
        <v>79</v>
      </c>
      <c r="D22" s="307"/>
      <c r="E22" s="308"/>
    </row>
    <row r="23" spans="1:5" ht="18" customHeight="1">
      <c r="A23" s="92" t="s">
        <v>206</v>
      </c>
      <c r="B23" s="82" t="str">
        <f>IF('EN Com.Spec.'!B23=""," ",(IF('EN Com.Spec.'!B23="absent","absence",'EN Com.Spec.'!B23)))</f>
        <v>&lt;100</v>
      </c>
      <c r="C23" s="306" t="str">
        <f>IF('EN Com.Spec.'!B23="","cfu/g",(IF('EN Com.Spec.'!B23="absent","pour 0.01 g","cfu/g")))</f>
        <v>cfu/g</v>
      </c>
      <c r="D23" s="307"/>
      <c r="E23" s="308"/>
    </row>
    <row r="24" spans="1:5" ht="18">
      <c r="A24" s="28" t="s">
        <v>112</v>
      </c>
      <c r="B24" s="82" t="str">
        <f>IF('EN Com.Spec.'!B24=""," ",(IF('EN Com.Spec.'!B24="absent","absence",'EN Com.Spec.'!B24)))</f>
        <v>absence</v>
      </c>
      <c r="C24" s="306" t="s">
        <v>125</v>
      </c>
      <c r="D24" s="307"/>
      <c r="E24" s="308"/>
    </row>
    <row r="25" spans="1:5" ht="18" customHeight="1" thickBot="1">
      <c r="A25" s="28" t="s">
        <v>113</v>
      </c>
      <c r="B25" s="82" t="str">
        <f>IF('EN Com.Spec.'!B25=""," ",'EN Com.Spec.'!B25)</f>
        <v>&lt;100</v>
      </c>
      <c r="C25" s="280" t="s">
        <v>79</v>
      </c>
      <c r="D25" s="281"/>
      <c r="E25" s="282"/>
    </row>
    <row r="26" spans="1:5" ht="18" customHeight="1">
      <c r="A26" s="90" t="s">
        <v>114</v>
      </c>
      <c r="B26" s="272"/>
      <c r="C26" s="273"/>
      <c r="D26" s="274"/>
      <c r="E26" s="275"/>
    </row>
    <row r="27" spans="1:5" ht="18" customHeight="1">
      <c r="A27" s="93" t="s">
        <v>185</v>
      </c>
      <c r="B27" s="82" t="str">
        <f>IF('EN Com.Spec.'!B27=""," ",'EN Com.Spec.'!B27)</f>
        <v>&gt; 87.5</v>
      </c>
      <c r="C27" s="266" t="str">
        <f>'EN Com.Spec.'!C27:E27</f>
        <v>%</v>
      </c>
      <c r="D27" s="309"/>
      <c r="E27" s="310"/>
    </row>
    <row r="28" spans="1:5" ht="18" customHeight="1">
      <c r="A28" s="6" t="s">
        <v>194</v>
      </c>
      <c r="B28" s="32" t="str">
        <f>IF('EN Com.Spec.'!B28=""," ",'EN Com.Spec.'!B28)</f>
        <v> </v>
      </c>
      <c r="C28" s="295">
        <f>'EN Com.Spec.'!C28:E28</f>
        <v>0</v>
      </c>
      <c r="D28" s="296"/>
      <c r="E28" s="297"/>
    </row>
    <row r="29" spans="1:5" ht="18" customHeight="1">
      <c r="A29" s="6" t="s">
        <v>195</v>
      </c>
      <c r="B29" s="32" t="str">
        <f>IF('EN Com.Spec.'!B29=""," ",'EN Com.Spec.'!B29)</f>
        <v> </v>
      </c>
      <c r="C29" s="295">
        <f>'EN Com.Spec.'!C29:E29</f>
        <v>0</v>
      </c>
      <c r="D29" s="296"/>
      <c r="E29" s="297"/>
    </row>
    <row r="30" spans="1:5" ht="18.75" customHeight="1">
      <c r="A30" s="6" t="s">
        <v>69</v>
      </c>
      <c r="B30" s="32" t="str">
        <f>IF('EN Com.Spec.'!B30=""," ",'EN Com.Spec.'!B30)</f>
        <v> </v>
      </c>
      <c r="C30" s="295" t="str">
        <f>'EN Com.Spec.'!C30:E30</f>
        <v>°</v>
      </c>
      <c r="D30" s="296"/>
      <c r="E30" s="297"/>
    </row>
    <row r="31" spans="1:5" ht="18.75" customHeight="1" thickBot="1">
      <c r="A31" s="6" t="s">
        <v>170</v>
      </c>
      <c r="B31" s="32" t="str">
        <f>IF('EN Com.Spec.'!B31=""," ",'EN Com.Spec.'!B31)</f>
        <v> </v>
      </c>
      <c r="C31" s="295" t="str">
        <f>'EN Com.Spec.'!C31:E31</f>
        <v>%</v>
      </c>
      <c r="D31" s="296"/>
      <c r="E31" s="297"/>
    </row>
    <row r="32" spans="1:5" ht="18.75" customHeight="1">
      <c r="A32" s="11" t="s">
        <v>182</v>
      </c>
      <c r="B32" s="18" t="s">
        <v>82</v>
      </c>
      <c r="C32" s="43" t="str">
        <f>IF('EN Com.Spec.'!C32="yes","Oui",(IF('EN Com.Spec.'!C32="no","Non",(IF('EN Com.Spec.'!C32="yes/no"," ")))))</f>
        <v>Non</v>
      </c>
      <c r="D32" s="41" t="s">
        <v>126</v>
      </c>
      <c r="E32" s="45" t="str">
        <f>IF('EN Com.Spec.'!E32="yes","Oui",(IF('EN Com.Spec.'!E32="no","Non",(IF('EN Com.Spec.'!E32="yes/no"," ")))))</f>
        <v>Non</v>
      </c>
    </row>
    <row r="33" spans="1:5" ht="18.75" customHeight="1">
      <c r="A33" s="14"/>
      <c r="B33" s="12" t="s">
        <v>115</v>
      </c>
      <c r="C33" s="58" t="str">
        <f>IF('EN Com.Spec.'!C33="yes","Oui",(IF('EN Com.Spec.'!C33="no","Non",(IF('EN Com.Spec.'!C33="yes/no"," ")))))</f>
        <v>Non</v>
      </c>
      <c r="D33" s="61" t="s">
        <v>127</v>
      </c>
      <c r="E33" s="59" t="str">
        <f>IF('EN Com.Spec.'!E33="yes","Oui",(IF('EN Com.Spec.'!E33="no","Non",(IF('EN Com.Spec.'!E33="yes/no"," ")))))</f>
        <v>Non</v>
      </c>
    </row>
    <row r="34" spans="1:5" ht="37.5" customHeight="1" thickBot="1">
      <c r="A34" s="14"/>
      <c r="B34" s="17"/>
      <c r="C34" s="44"/>
      <c r="D34" s="60" t="s">
        <v>234</v>
      </c>
      <c r="E34" s="59" t="str">
        <f>IF('EN Com.Spec.'!E34="yes","Oui",(IF('EN Com.Spec.'!E34="no","Non",(IF('EN Com.Spec.'!E34="yes/no"," ")))))</f>
        <v>Non</v>
      </c>
    </row>
    <row r="35" spans="1:5" ht="36.75" customHeight="1" thickBot="1">
      <c r="A35" s="13" t="s">
        <v>116</v>
      </c>
      <c r="B35" s="298" t="s">
        <v>117</v>
      </c>
      <c r="C35" s="299"/>
      <c r="D35" s="300"/>
      <c r="E35" s="301"/>
    </row>
    <row r="36" spans="1:5" ht="76.5" customHeight="1" thickBot="1">
      <c r="A36" s="13" t="s">
        <v>118</v>
      </c>
      <c r="B36" s="302" t="s">
        <v>237</v>
      </c>
      <c r="C36" s="303"/>
      <c r="D36" s="304"/>
      <c r="E36" s="305"/>
    </row>
    <row r="37" spans="1:5" ht="36" customHeight="1" thickBot="1">
      <c r="A37" s="31" t="s">
        <v>119</v>
      </c>
      <c r="B37" s="33">
        <f>IF('EN Com.Spec.'!B37=""," ",'EN Com.Spec.'!B37)</f>
        <v>24</v>
      </c>
      <c r="C37" s="20" t="s">
        <v>167</v>
      </c>
      <c r="D37" s="34" t="str">
        <f>IF('EN Com.Spec.'!D37=""," ",'EN Com.Spec.'!D37)</f>
        <v> </v>
      </c>
      <c r="E37" s="23" t="s">
        <v>168</v>
      </c>
    </row>
    <row r="38" spans="1:5" ht="18.75" customHeight="1">
      <c r="A38" s="289" t="s">
        <v>120</v>
      </c>
      <c r="B38" s="70"/>
      <c r="C38" s="21" t="s">
        <v>164</v>
      </c>
      <c r="D38" s="21" t="s">
        <v>163</v>
      </c>
      <c r="E38" s="22" t="s">
        <v>162</v>
      </c>
    </row>
    <row r="39" spans="1:5" ht="36.75" customHeight="1">
      <c r="A39" s="290"/>
      <c r="B39" s="15" t="s">
        <v>122</v>
      </c>
      <c r="C39" s="52" t="s">
        <v>189</v>
      </c>
      <c r="D39" s="52" t="s">
        <v>205</v>
      </c>
      <c r="E39" s="53"/>
    </row>
    <row r="40" spans="1:5" ht="18.75" customHeight="1">
      <c r="A40" s="290"/>
      <c r="B40" s="15" t="s">
        <v>208</v>
      </c>
      <c r="C40" s="71" t="str">
        <f>IF('EN Com.Spec.'!C40=""," ",'EN Com.Spec.'!C40)</f>
        <v>164x244x284</v>
      </c>
      <c r="D40" s="54" t="str">
        <f>IF('EN Com.Spec.'!D40=""," ",'EN Com.Spec.'!D40)</f>
        <v> </v>
      </c>
      <c r="E40" s="55" t="str">
        <f>IF('EN Com.Spec.'!E40=""," ",'EN Com.Spec.'!E40)</f>
        <v> </v>
      </c>
    </row>
    <row r="41" spans="1:5" ht="18.75" customHeight="1">
      <c r="A41" s="290"/>
      <c r="B41" s="15" t="s">
        <v>123</v>
      </c>
      <c r="C41" s="71">
        <f>IF('EN Com.Spec.'!C41=""," ",'EN Com.Spec.'!C41)</f>
        <v>344</v>
      </c>
      <c r="D41" s="54" t="str">
        <f>IF('EN Com.Spec.'!D41=""," ",'EN Com.Spec.'!D41)</f>
        <v> </v>
      </c>
      <c r="E41" s="55" t="str">
        <f>IF('EN Com.Spec.'!E41=""," ",'EN Com.Spec.'!E41)</f>
        <v> </v>
      </c>
    </row>
    <row r="42" spans="1:5" ht="18.75" customHeight="1" thickBot="1">
      <c r="A42" s="291"/>
      <c r="B42" s="16" t="s">
        <v>124</v>
      </c>
      <c r="C42" s="69">
        <f>IF('EN Com.Spec.'!C42=""," ",'EN Com.Spec.'!C42)</f>
        <v>0.9</v>
      </c>
      <c r="D42" s="69" t="str">
        <f>IF('EN Com.Spec.'!D42=""," ",'EN Com.Spec.'!D42)</f>
        <v> </v>
      </c>
      <c r="E42" s="56" t="str">
        <f>IF('EN Com.Spec.'!E42=""," ",'EN Com.Spec.'!E42)</f>
        <v> </v>
      </c>
    </row>
    <row r="43" spans="1:5" ht="18.75" customHeight="1" thickBot="1">
      <c r="A43" s="13" t="s">
        <v>121</v>
      </c>
      <c r="B43" s="19" t="s">
        <v>169</v>
      </c>
      <c r="C43" s="292" t="s">
        <v>207</v>
      </c>
      <c r="D43" s="293"/>
      <c r="E43" s="294"/>
    </row>
    <row r="44" spans="1:5" ht="18.75" thickBot="1">
      <c r="A44" s="13"/>
      <c r="B44" s="298" t="s">
        <v>176</v>
      </c>
      <c r="C44" s="299"/>
      <c r="D44" s="300"/>
      <c r="E44" s="301"/>
    </row>
  </sheetData>
  <sheetProtection/>
  <mergeCells count="28">
    <mergeCell ref="C21:E21"/>
    <mergeCell ref="C22:E22"/>
    <mergeCell ref="B17:E17"/>
    <mergeCell ref="B18:E18"/>
    <mergeCell ref="B19:E19"/>
    <mergeCell ref="C20:E20"/>
    <mergeCell ref="B1:C1"/>
    <mergeCell ref="B5:E5"/>
    <mergeCell ref="B7:E7"/>
    <mergeCell ref="B8:C8"/>
    <mergeCell ref="D8:E8"/>
    <mergeCell ref="B2:E2"/>
    <mergeCell ref="B3:E3"/>
    <mergeCell ref="B4:E4"/>
    <mergeCell ref="C23:E23"/>
    <mergeCell ref="C24:E24"/>
    <mergeCell ref="B26:E26"/>
    <mergeCell ref="C27:E27"/>
    <mergeCell ref="C25:E25"/>
    <mergeCell ref="C28:E28"/>
    <mergeCell ref="A38:A42"/>
    <mergeCell ref="C43:E43"/>
    <mergeCell ref="C29:E29"/>
    <mergeCell ref="C30:E30"/>
    <mergeCell ref="C31:E31"/>
    <mergeCell ref="B44:E44"/>
    <mergeCell ref="B35:E35"/>
    <mergeCell ref="B36:E36"/>
  </mergeCells>
  <printOptions/>
  <pageMargins left="0.7874015748031497" right="0.2362204724409449" top="0.7874015748031497" bottom="0.7874015748031497" header="0.5118110236220472" footer="0.4724409448818898"/>
  <pageSetup fitToHeight="1" fitToWidth="1" horizontalDpi="600" verticalDpi="600" orientation="portrait" paperSize="9" scale="62" r:id="rId2"/>
  <headerFooter alignWithMargins="0">
    <oddFooter>&amp;LDate de l'information:&amp;D
L'information dans ce document a été basée sur les caractéristiques du produit au moment où ce document a été dressé. Sure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view="pageBreakPreview" zoomScale="65" zoomScaleNormal="75" zoomScaleSheetLayoutView="65" zoomScalePageLayoutView="0" workbookViewId="0" topLeftCell="A1">
      <selection activeCell="B3" sqref="B3:D3"/>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24"/>
      <c r="C1" s="24" t="s">
        <v>159</v>
      </c>
      <c r="D1" s="36">
        <f>IF('EN Com.Spec.'!E1=""," ",'EN Com.Spec.'!E1)</f>
        <v>41218</v>
      </c>
    </row>
    <row r="2" spans="2:4" ht="71.25" customHeight="1" thickBot="1">
      <c r="B2" s="211" t="s">
        <v>160</v>
      </c>
      <c r="C2" s="324"/>
      <c r="D2" s="325"/>
    </row>
    <row r="3" spans="1:4" ht="18.75" thickBot="1">
      <c r="A3" s="9" t="s">
        <v>46</v>
      </c>
      <c r="B3" s="326" t="str">
        <f>IF('EN Com.Spec.'!B3:E3=""," ",'EN Com.Spec.'!B3:E3)</f>
        <v>HON PR SPAGHETTI KB 10KG &lt;BE&gt;</v>
      </c>
      <c r="C3" s="327"/>
      <c r="D3" s="328"/>
    </row>
    <row r="4" spans="1:4" ht="18.75" thickBot="1">
      <c r="A4" s="9" t="s">
        <v>0</v>
      </c>
      <c r="B4" s="326" t="str">
        <f>IF('NL Com.Spec.'!B3:E3=""," ",'NL Com.Spec.'!B3:E3)</f>
        <v>HON PR SPAGHETTI KB 10KG &lt;BE&gt;</v>
      </c>
      <c r="C4" s="327"/>
      <c r="D4" s="328"/>
    </row>
    <row r="5" spans="1:4" ht="18.75" thickBot="1">
      <c r="A5" s="9" t="s">
        <v>94</v>
      </c>
      <c r="B5" s="326" t="str">
        <f>IF('FR Com.Spec.'!B3:E3=""," ",'FR Com.Spec.'!B3:E3)</f>
        <v>HON PR SPAGHETTI KB 10KG &lt;BE&gt;</v>
      </c>
      <c r="C5" s="327"/>
      <c r="D5" s="328"/>
    </row>
    <row r="6" spans="1:4" ht="18.75" thickBot="1">
      <c r="A6" s="9" t="s">
        <v>154</v>
      </c>
      <c r="B6" s="321">
        <f>IF('EN Com.Spec.'!B4:E4=""," ",'EN Com.Spec.'!B4:E4)</f>
        <v>71884400</v>
      </c>
      <c r="C6" s="322"/>
      <c r="D6" s="323"/>
    </row>
    <row r="7" spans="1:4" ht="40.5" customHeight="1" thickBot="1">
      <c r="A7" s="35" t="s">
        <v>155</v>
      </c>
      <c r="B7" s="321" t="str">
        <f>IF('EN Com.Spec.'!B5:E5=""," ",'EN Com.Spec.'!B5:E5)</f>
        <v>2x5 kg</v>
      </c>
      <c r="C7" s="322"/>
      <c r="D7" s="323"/>
    </row>
    <row r="8" spans="1:4" ht="18.75" thickBot="1">
      <c r="A8" s="10" t="s">
        <v>156</v>
      </c>
      <c r="B8" s="25" t="str">
        <f>IF('EN Com.Spec.'!C6=""," ",'EN Com.Spec.'!C6)</f>
        <v>8714700011724</v>
      </c>
      <c r="C8" s="26"/>
      <c r="D8" s="27"/>
    </row>
    <row r="9" spans="1:4" ht="18">
      <c r="A9" s="29" t="s">
        <v>153</v>
      </c>
      <c r="B9" s="7" t="s">
        <v>2</v>
      </c>
      <c r="C9" s="38" t="s">
        <v>153</v>
      </c>
      <c r="D9" s="8" t="s">
        <v>2</v>
      </c>
    </row>
    <row r="10" spans="1:4" ht="51" customHeight="1">
      <c r="A10" s="94" t="s">
        <v>129</v>
      </c>
      <c r="B10" s="95" t="s">
        <v>201</v>
      </c>
      <c r="C10" s="64" t="s">
        <v>144</v>
      </c>
      <c r="D10" s="47" t="s">
        <v>201</v>
      </c>
    </row>
    <row r="11" spans="1:4" ht="51" customHeight="1">
      <c r="A11" s="96" t="s">
        <v>130</v>
      </c>
      <c r="B11" s="95" t="s">
        <v>201</v>
      </c>
      <c r="C11" s="97" t="s">
        <v>145</v>
      </c>
      <c r="D11" s="47" t="s">
        <v>201</v>
      </c>
    </row>
    <row r="12" spans="1:4" ht="51" customHeight="1">
      <c r="A12" s="94" t="s">
        <v>131</v>
      </c>
      <c r="B12" s="98" t="s">
        <v>202</v>
      </c>
      <c r="C12" s="64" t="s">
        <v>146</v>
      </c>
      <c r="D12" s="47" t="s">
        <v>201</v>
      </c>
    </row>
    <row r="13" spans="1:4" ht="51" customHeight="1">
      <c r="A13" s="96" t="s">
        <v>184</v>
      </c>
      <c r="B13" s="98" t="s">
        <v>201</v>
      </c>
      <c r="C13" s="97" t="s">
        <v>147</v>
      </c>
      <c r="D13" s="47" t="s">
        <v>201</v>
      </c>
    </row>
    <row r="14" spans="1:4" ht="51" customHeight="1">
      <c r="A14" s="96" t="s">
        <v>183</v>
      </c>
      <c r="B14" s="98" t="s">
        <v>201</v>
      </c>
      <c r="C14" s="97" t="s">
        <v>181</v>
      </c>
      <c r="D14" s="47" t="s">
        <v>201</v>
      </c>
    </row>
    <row r="15" spans="1:4" ht="51" customHeight="1">
      <c r="A15" s="96" t="s">
        <v>188</v>
      </c>
      <c r="B15" s="98" t="s">
        <v>202</v>
      </c>
      <c r="C15" s="97" t="s">
        <v>180</v>
      </c>
      <c r="D15" s="47" t="s">
        <v>201</v>
      </c>
    </row>
    <row r="16" spans="1:4" ht="68.25" customHeight="1">
      <c r="A16" s="96" t="s">
        <v>132</v>
      </c>
      <c r="B16" s="98" t="s">
        <v>202</v>
      </c>
      <c r="C16" s="64" t="s">
        <v>148</v>
      </c>
      <c r="D16" s="47" t="s">
        <v>201</v>
      </c>
    </row>
    <row r="17" spans="1:4" ht="51" customHeight="1">
      <c r="A17" s="96" t="s">
        <v>133</v>
      </c>
      <c r="B17" s="98" t="s">
        <v>201</v>
      </c>
      <c r="C17" s="64" t="s">
        <v>149</v>
      </c>
      <c r="D17" s="47" t="s">
        <v>201</v>
      </c>
    </row>
    <row r="18" spans="1:4" ht="51" customHeight="1">
      <c r="A18" s="96" t="s">
        <v>134</v>
      </c>
      <c r="B18" s="98" t="s">
        <v>201</v>
      </c>
      <c r="C18" s="64" t="s">
        <v>150</v>
      </c>
      <c r="D18" s="47" t="s">
        <v>201</v>
      </c>
    </row>
    <row r="19" spans="1:4" ht="51" customHeight="1">
      <c r="A19" s="96" t="s">
        <v>135</v>
      </c>
      <c r="B19" s="98" t="s">
        <v>201</v>
      </c>
      <c r="C19" s="64" t="s">
        <v>151</v>
      </c>
      <c r="D19" s="47" t="s">
        <v>201</v>
      </c>
    </row>
    <row r="20" spans="1:4" ht="51" customHeight="1">
      <c r="A20" s="40" t="s">
        <v>136</v>
      </c>
      <c r="B20" s="57" t="s">
        <v>201</v>
      </c>
      <c r="C20" s="37" t="s">
        <v>152</v>
      </c>
      <c r="D20" s="47" t="s">
        <v>201</v>
      </c>
    </row>
    <row r="21" spans="1:4" ht="51" customHeight="1">
      <c r="A21" s="40" t="s">
        <v>137</v>
      </c>
      <c r="B21" s="57" t="s">
        <v>201</v>
      </c>
      <c r="C21" s="37"/>
      <c r="D21" s="47"/>
    </row>
    <row r="22" spans="1:4" ht="51" customHeight="1">
      <c r="A22" s="39" t="s">
        <v>138</v>
      </c>
      <c r="B22" s="57" t="s">
        <v>201</v>
      </c>
      <c r="C22" s="37"/>
      <c r="D22" s="47"/>
    </row>
    <row r="23" spans="1:4" ht="51" customHeight="1">
      <c r="A23" s="40" t="s">
        <v>139</v>
      </c>
      <c r="B23" s="57" t="s">
        <v>201</v>
      </c>
      <c r="C23" s="37"/>
      <c r="D23" s="47"/>
    </row>
    <row r="24" spans="1:4" ht="51" customHeight="1">
      <c r="A24" s="40" t="s">
        <v>140</v>
      </c>
      <c r="B24" s="57" t="s">
        <v>201</v>
      </c>
      <c r="C24" s="37"/>
      <c r="D24" s="47"/>
    </row>
    <row r="25" spans="1:4" ht="51" customHeight="1">
      <c r="A25" s="39" t="s">
        <v>141</v>
      </c>
      <c r="B25" s="57" t="s">
        <v>201</v>
      </c>
      <c r="C25" s="37"/>
      <c r="D25" s="47"/>
    </row>
    <row r="26" spans="1:4" ht="51" customHeight="1">
      <c r="A26" s="37" t="s">
        <v>142</v>
      </c>
      <c r="B26" s="57" t="s">
        <v>201</v>
      </c>
      <c r="C26" s="37"/>
      <c r="D26" s="47"/>
    </row>
    <row r="27" spans="1:4" ht="51" customHeight="1">
      <c r="A27" s="64" t="s">
        <v>143</v>
      </c>
      <c r="B27" s="57" t="s">
        <v>201</v>
      </c>
      <c r="C27" s="37"/>
      <c r="D27" s="57"/>
    </row>
    <row r="28" spans="1:4" ht="62.25" customHeight="1" thickBot="1">
      <c r="A28" s="65" t="s">
        <v>235</v>
      </c>
      <c r="B28" s="63" t="str">
        <f>IF('EN Com.Spec.'!E34="yes","yes/ja/oui",IF('EN Com.Spec.'!E34="no","no/nee/non",""))</f>
        <v>no/nee/non</v>
      </c>
      <c r="C28" s="62"/>
      <c r="D28" s="68"/>
    </row>
    <row r="29" spans="3:4" ht="63.75" customHeight="1">
      <c r="C29" s="1"/>
      <c r="D29" s="66"/>
    </row>
    <row r="30" spans="1:4" ht="12.75">
      <c r="A30" s="48" t="s">
        <v>165</v>
      </c>
      <c r="B30" s="3"/>
      <c r="C30" s="4"/>
      <c r="D30" s="66"/>
    </row>
    <row r="31" spans="1:4" ht="12.75">
      <c r="A31" s="49" t="s">
        <v>166</v>
      </c>
      <c r="B31" s="3"/>
      <c r="C31" s="2"/>
      <c r="D31" s="66"/>
    </row>
    <row r="32" spans="1:4" ht="13.5" thickBot="1">
      <c r="A32" s="50" t="s">
        <v>238</v>
      </c>
      <c r="B32" s="3"/>
      <c r="C32" s="3"/>
      <c r="D32" s="67"/>
    </row>
    <row r="33" ht="12.75">
      <c r="B33" s="5"/>
    </row>
  </sheetData>
  <sheetProtection/>
  <mergeCells count="6">
    <mergeCell ref="B6:D6"/>
    <mergeCell ref="B7:D7"/>
    <mergeCell ref="B2:D2"/>
    <mergeCell ref="B3:D3"/>
    <mergeCell ref="B4:D4"/>
    <mergeCell ref="B5:D5"/>
  </mergeCells>
  <printOptions/>
  <pageMargins left="0.75" right="0.75" top="1" bottom="1" header="0.5" footer="0.5"/>
  <pageSetup horizontalDpi="600" verticalDpi="600" orientation="portrait" paperSize="9" scale="53" r:id="rId2"/>
  <headerFooter alignWithMargins="0">
    <oddFooter>&amp;L&amp;D
All the information in this document is based upon the properties of the product when this document was composed. Nothing herein contained shall be construed to imply any warranty or guarantee.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JMeines</cp:lastModifiedBy>
  <cp:lastPrinted>2011-04-19T08:27:59Z</cp:lastPrinted>
  <dcterms:created xsi:type="dcterms:W3CDTF">2002-12-09T15:53:24Z</dcterms:created>
  <dcterms:modified xsi:type="dcterms:W3CDTF">2014-05-14T08:47:58Z</dcterms:modified>
  <cp:category/>
  <cp:version/>
  <cp:contentType/>
  <cp:contentStatus/>
</cp:coreProperties>
</file>