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401" windowWidth="13035" windowHeight="12210" activeTab="0"/>
  </bookViews>
  <sheets>
    <sheet name="EN Com.Spec." sheetId="1" r:id="rId1"/>
    <sheet name="NL Com.Spec." sheetId="2" r:id="rId2"/>
    <sheet name="FR Com.Spec." sheetId="3" r:id="rId3"/>
    <sheet name="Allergens EN" sheetId="4" r:id="rId4"/>
  </sheets>
  <definedNames>
    <definedName name="_xlnm.Print_Area" localSheetId="0">'EN Com.Spec.'!$A$1:$E$44</definedName>
  </definedNames>
  <calcPr fullCalcOnLoad="1"/>
</workbook>
</file>

<file path=xl/sharedStrings.xml><?xml version="1.0" encoding="utf-8"?>
<sst xmlns="http://schemas.openxmlformats.org/spreadsheetml/2006/main" count="304" uniqueCount="231">
  <si>
    <t>Productnaam</t>
  </si>
  <si>
    <t>per 100 gram product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</si>
  <si>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</si>
  <si>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</si>
  <si>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</si>
  <si>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</si>
  <si>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</si>
  <si>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</si>
  <si>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</si>
  <si>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</si>
  <si>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</si>
  <si>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</si>
  <si>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</si>
  <si>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</si>
  <si>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</si>
  <si>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</si>
  <si>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</si>
  <si>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</si>
  <si>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</si>
  <si>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</si>
  <si>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</si>
  <si>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</si>
  <si>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</si>
  <si>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</si>
  <si>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</si>
  <si>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</si>
  <si>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</si>
  <si>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</si>
  <si>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</si>
  <si>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</si>
  <si>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</si>
  <si>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</si>
  <si>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</si>
  <si>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</si>
  <si>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</si>
  <si>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</si>
  <si>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</si>
  <si>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</si>
  <si>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</si>
  <si>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</si>
  <si>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</si>
  <si>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</si>
  <si>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</si>
  <si>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</si>
  <si>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</si>
  <si>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</si>
  <si>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</si>
  <si>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</si>
  <si>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</si>
  <si>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</si>
  <si>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</si>
  <si>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</si>
  <si>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</si>
  <si>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</si>
  <si>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</si>
  <si>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</si>
  <si>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</si>
  <si>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</si>
  <si>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</si>
  <si>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</si>
  <si>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</si>
  <si>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</si>
  <si>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</si>
  <si>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</si>
  <si>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Alle gebruikte grondstoffen zijn non GMO of non GMO by IP volgens verklaringen van onze leveranciers</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</si>
  <si>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</si>
  <si>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</si>
  <si>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</si>
  <si>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</si>
  <si>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</si>
  <si>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</si>
  <si>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</si>
  <si>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</si>
  <si>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</si>
  <si>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</si>
  <si>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</si>
  <si>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</si>
  <si>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</si>
  <si>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</si>
  <si>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</si>
  <si>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</si>
  <si>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</si>
  <si>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</si>
  <si>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</si>
  <si>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</si>
  <si>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</si>
  <si>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</si>
  <si>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</si>
  <si>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</si>
  <si>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</si>
  <si>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</si>
  <si>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</si>
  <si>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</si>
  <si>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</si>
  <si>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</si>
  <si>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</si>
  <si>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</si>
  <si>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</si>
  <si>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</si>
  <si>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</si>
  <si>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</si>
  <si>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</si>
  <si>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</si>
  <si>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</si>
  <si>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</si>
  <si>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</si>
  <si>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</si>
  <si>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</si>
  <si>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</si>
  <si>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</si>
  <si>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</si>
  <si>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</si>
  <si>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</si>
  <si>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</si>
  <si>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</si>
  <si>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</si>
  <si>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</si>
  <si>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</si>
  <si>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 xml:space="preserve">Convient pour : </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</si>
  <si>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</si>
  <si>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</si>
  <si>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</si>
  <si>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</si>
  <si>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</si>
  <si>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</si>
  <si>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</si>
  <si>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</si>
  <si>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</si>
  <si>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pour 25 g</t>
  </si>
  <si>
    <t>Végétarien</t>
  </si>
  <si>
    <t>Végétalien</t>
  </si>
  <si>
    <t xml:space="preserve">Effectivedate: </t>
  </si>
  <si>
    <t>EAN code/Code EAN</t>
  </si>
  <si>
    <t>Bacillus cereus</t>
  </si>
  <si>
    <t>Bacillus Cereus</t>
  </si>
  <si>
    <t>Effectivedate/Ingangsdatum/Date d'entrée en vigueur:</t>
  </si>
  <si>
    <t>secundair</t>
  </si>
  <si>
    <t>tertiaire</t>
  </si>
  <si>
    <t>secondaire</t>
  </si>
  <si>
    <t>primaire</t>
  </si>
  <si>
    <t>mois à partir production.</t>
  </si>
  <si>
    <t>jour suivant l’ouverture</t>
  </si>
  <si>
    <t>Fabriqué:</t>
  </si>
  <si>
    <t>Acide</t>
  </si>
  <si>
    <t>Acid</t>
  </si>
  <si>
    <t>Zuren</t>
  </si>
  <si>
    <t>par 100 grammes de produit</t>
  </si>
  <si>
    <t>Valeur nutritive</t>
  </si>
  <si>
    <t>par 100 grammes de produit préparé</t>
  </si>
  <si>
    <t>Énergie</t>
  </si>
  <si>
    <t>Le produit est fabriqué e.a. selon la législation européenne.</t>
  </si>
  <si>
    <t>box</t>
  </si>
  <si>
    <t>doos</t>
  </si>
  <si>
    <t>&lt; 100.000</t>
  </si>
  <si>
    <t>&lt; 1000</t>
  </si>
  <si>
    <t>&lt; 100</t>
  </si>
  <si>
    <t>absent</t>
  </si>
  <si>
    <t>&gt; 86</t>
  </si>
  <si>
    <t>Length</t>
  </si>
  <si>
    <t>no</t>
  </si>
  <si>
    <t>Lengte</t>
  </si>
  <si>
    <t>boîte</t>
  </si>
  <si>
    <t>-</t>
  </si>
  <si>
    <t>+</t>
  </si>
  <si>
    <t>longueur</t>
  </si>
  <si>
    <t>yes</t>
  </si>
  <si>
    <t>3 kg e</t>
  </si>
  <si>
    <t>yes/no</t>
  </si>
  <si>
    <t>% recyclable</t>
  </si>
  <si>
    <t>% recyclebaar</t>
  </si>
  <si>
    <t xml:space="preserve">Gluten free (gluten &lt; 20ppm) </t>
  </si>
  <si>
    <t>Glutenvrij (gluten &lt; 20ppm)</t>
  </si>
  <si>
    <t>Sans gluten (gluten &lt;20 ppm)</t>
  </si>
  <si>
    <t>&lt; 500</t>
  </si>
  <si>
    <t>&lt;100</t>
  </si>
  <si>
    <t xml:space="preserve">cfu/g </t>
  </si>
  <si>
    <t>Inner PP liners: BBE and Lot number
Box: BBE**, Lotcode: 12345 number*, Heinz EPN number. 
* = Lot number: last 5 numbers of SAP order number of Soubry
** MM-YYYY</t>
  </si>
  <si>
    <t>dimensions outer</t>
  </si>
  <si>
    <t>Belgium</t>
  </si>
  <si>
    <t>PP binnenzak: THT en Lot nummer
Doos: THT**, Lotcode: 12345 nummer*, Heinz EPN nummer. 
* = Lot nummer: laatste 5 nummers van SAP order nummer van Soubry
** MM-JJJJ</t>
  </si>
  <si>
    <t>België</t>
  </si>
  <si>
    <t>Sur sac: DLC et numéro de commande
Boîte: DLC**, Numéro de commande: 12345 numéro*, Heinz EPN numéro. 
* = Numéro de commande: Dernier 5 numéro's de SAP numéro de commande de Soubry
** MM-AAAA</t>
  </si>
  <si>
    <t>Belgique</t>
  </si>
  <si>
    <t xml:space="preserve">Honig Prof. Shells, cooking resistant 3kg </t>
  </si>
  <si>
    <t>Durum semolina, chicken-egg white</t>
  </si>
  <si>
    <t>1495/ 355</t>
  </si>
  <si>
    <t>Sprinkle  the macaroni into boiling water and  continue stirring until the water boils again. If desire, add salt or Honig Professional Beef bouillon to taste. Cook the macaroni in about 14 minutes until done.  For smaller amounts (about 1 kg) a longer cooking time (about 16 minutes). Let the macaroni  drain or keep au bain marie and add some oil. For processing later, rinse with cold water immediately after cooking.</t>
  </si>
  <si>
    <t>180°</t>
  </si>
  <si>
    <t>Thickness</t>
  </si>
  <si>
    <t>± 0.15 mm.</t>
  </si>
  <si>
    <t>box + 1 PP inner liner</t>
  </si>
  <si>
    <t>269x154x234 mm</t>
  </si>
  <si>
    <t>221 + 30 g</t>
  </si>
  <si>
    <t>Honig Prof. Macaroni Schelpjes KB 3kg</t>
  </si>
  <si>
    <t>Macaroni schelpjes is kookbestendige deegwaar in de vorm van een schelp, gemaakt van durum tarwegries en kippenei-eiwit.  Kooktijd 14 minuten.  Verpakt in een 6-kleurige kartonnen doos met 1 plastic binnenzak van 3 kg deegwaar.</t>
  </si>
  <si>
    <t>Strooi de macaroni al roerend in ruim kokend water en blijf roeren tot het water weer kookt. Voeg desgewenst zout of Honig Professional vleesbouillon naar smaak toe. Kook de macaroni in ca. 14 minuten gaar. Voor kleinere hoeveelheden (ca. 1 kg) een langere kooktijd (ca 16 minuten). Laat de macaroni uitlekken of in de au bain marie staan en voeg wat olie toe. Voor de verwerking op een later tijdstip, na het koken eerst koud spoelen.</t>
  </si>
  <si>
    <t>Dikte</t>
  </si>
  <si>
    <t>doos + 1 PP binnenzak</t>
  </si>
  <si>
    <t>Honig Prof.Macaroni coquilles, résistant à la cuisson 3kg</t>
  </si>
  <si>
    <t>Semoule de blé dur, blanc d’ œuf de poule</t>
  </si>
  <si>
    <t>Macaroni coquilles est pâte résistent à la cuisson sous la forme d’une coquille, préparé à partir de semoule de blé dur et blanc d’œuf de poule. Temps de cuisson est 14 minutes.  Emballé dans une boîte en carton de 6 couleurs contenant 1 sac de plastique de 3 kg de pâte.</t>
  </si>
  <si>
    <t>Plongez les macaroni dans une grande quantité d’eau bouillante et continuez à remuer jusqu’ à  la reprise de l’ébullition. Ajoutez du sel ou du bouillon de viande de Honig Professional selon votre goût. Faites cuire les macaroni pendant 14 minutes environ. Pour une quantité inférieure (1 kg environ), prolongez la cuisson (16 minutes environ). Egouttez les macaroni ou les conserver au bain- marie et ajoutez un peu d’huile. En cas d’utilisation ultérieure, rincez à l’eau froide après cuisson.</t>
  </si>
  <si>
    <t>épaisseur</t>
  </si>
  <si>
    <t>Boîte +1 PP sac</t>
  </si>
  <si>
    <t>100% + 0%</t>
  </si>
  <si>
    <t xml:space="preserve">Tarwegriesmeel, kippeneiwit
</t>
  </si>
  <si>
    <t>72041600NL, 76002637BE</t>
  </si>
  <si>
    <t xml:space="preserve">ALLERGENS </t>
  </si>
  <si>
    <t>Article numbre</t>
  </si>
  <si>
    <t>Net weight</t>
  </si>
  <si>
    <t xml:space="preserve"> + / - / *</t>
  </si>
  <si>
    <r>
      <rPr>
        <b/>
        <i/>
        <sz val="14"/>
        <rFont val="Arial"/>
        <family val="2"/>
      </rPr>
      <t>Cereals</t>
    </r>
    <r>
      <rPr>
        <i/>
        <sz val="14"/>
        <rFont val="Arial"/>
        <family val="2"/>
      </rPr>
      <t xml:space="preserve"> containing gluten (i.e. wheat, rye, barley, oats, spelt, kamut or their hybridised strains) and products thereof / </t>
    </r>
    <r>
      <rPr>
        <b/>
        <i/>
        <sz val="14"/>
        <rFont val="Arial"/>
        <family val="2"/>
      </rPr>
      <t>Glutenbevattende granen</t>
    </r>
    <r>
      <rPr>
        <i/>
        <sz val="14"/>
        <rFont val="Arial"/>
        <family val="2"/>
      </rPr>
      <t xml:space="preserve"> (zoals tarwe, rogge, gerst, haver, spelt en kamut, of de hybride soorten daarvan en afgeleide producten / </t>
    </r>
    <r>
      <rPr>
        <b/>
        <i/>
        <sz val="14"/>
        <rFont val="Arial"/>
        <family val="2"/>
      </rPr>
      <t xml:space="preserve">Céreals </t>
    </r>
    <r>
      <rPr>
        <i/>
        <sz val="14"/>
        <rFont val="Arial"/>
        <family val="2"/>
      </rPr>
      <t>contenant du gluten à savoir: blé, seigle, orge, avoine, épeautre, kamut ou leurs souches hybridées et les produits à base de céréales.</t>
    </r>
  </si>
  <si>
    <r>
      <rPr>
        <b/>
        <sz val="14"/>
        <rFont val="Arial"/>
        <family val="2"/>
      </rPr>
      <t>Crustaceans</t>
    </r>
    <r>
      <rPr>
        <sz val="14"/>
        <rFont val="Arial"/>
        <family val="2"/>
      </rPr>
      <t xml:space="preserve"> and products thereof/ </t>
    </r>
    <r>
      <rPr>
        <b/>
        <sz val="14"/>
        <rFont val="Arial"/>
        <family val="2"/>
      </rPr>
      <t>Schaaldieren</t>
    </r>
    <r>
      <rPr>
        <sz val="14"/>
        <rFont val="Arial"/>
        <family val="2"/>
      </rPr>
      <t xml:space="preserve"> en afgeleide producten / </t>
    </r>
    <r>
      <rPr>
        <b/>
        <sz val="14"/>
        <rFont val="Arial"/>
        <family val="2"/>
      </rPr>
      <t>Crustacés</t>
    </r>
    <r>
      <rPr>
        <sz val="14"/>
        <rFont val="Arial"/>
        <family val="2"/>
      </rPr>
      <t xml:space="preserve"> et produits à base de crustacés</t>
    </r>
  </si>
  <si>
    <r>
      <rPr>
        <b/>
        <sz val="14"/>
        <rFont val="Arial"/>
        <family val="2"/>
      </rPr>
      <t xml:space="preserve">Eggs </t>
    </r>
    <r>
      <rPr>
        <sz val="14"/>
        <rFont val="Arial"/>
        <family val="2"/>
      </rPr>
      <t xml:space="preserve">and products thereof/ </t>
    </r>
    <r>
      <rPr>
        <b/>
        <sz val="14"/>
        <rFont val="Arial"/>
        <family val="2"/>
      </rPr>
      <t>Eieren</t>
    </r>
    <r>
      <rPr>
        <sz val="14"/>
        <rFont val="Arial"/>
        <family val="2"/>
      </rPr>
      <t xml:space="preserve"> en afgeleide producten / </t>
    </r>
    <r>
      <rPr>
        <b/>
        <sz val="14"/>
        <rFont val="Arial"/>
        <family val="2"/>
      </rPr>
      <t>Oeuf</t>
    </r>
    <r>
      <rPr>
        <sz val="14"/>
        <rFont val="Arial"/>
        <family val="2"/>
      </rPr>
      <t>s et produits à base d' oeufs</t>
    </r>
  </si>
  <si>
    <r>
      <rPr>
        <b/>
        <sz val="14"/>
        <rFont val="Arial"/>
        <family val="2"/>
      </rPr>
      <t>Fish</t>
    </r>
    <r>
      <rPr>
        <sz val="14"/>
        <rFont val="Arial"/>
        <family val="2"/>
      </rPr>
      <t xml:space="preserve"> and products thereof / </t>
    </r>
    <r>
      <rPr>
        <b/>
        <sz val="14"/>
        <rFont val="Arial"/>
        <family val="2"/>
      </rPr>
      <t>Vis</t>
    </r>
    <r>
      <rPr>
        <sz val="14"/>
        <rFont val="Arial"/>
        <family val="2"/>
      </rPr>
      <t xml:space="preserve"> en afgeleide producten /</t>
    </r>
    <r>
      <rPr>
        <b/>
        <sz val="14"/>
        <rFont val="Arial"/>
        <family val="2"/>
      </rPr>
      <t xml:space="preserve"> Poissons</t>
    </r>
    <r>
      <rPr>
        <sz val="14"/>
        <rFont val="Arial"/>
        <family val="2"/>
      </rPr>
      <t xml:space="preserve"> et produits à base de poissons.</t>
    </r>
  </si>
  <si>
    <r>
      <rPr>
        <b/>
        <sz val="14"/>
        <rFont val="Arial"/>
        <family val="2"/>
      </rPr>
      <t>Peanuts</t>
    </r>
    <r>
      <rPr>
        <sz val="14"/>
        <rFont val="Arial"/>
        <family val="2"/>
      </rPr>
      <t xml:space="preserve"> and products thereof/ </t>
    </r>
    <r>
      <rPr>
        <b/>
        <sz val="14"/>
        <rFont val="Arial"/>
        <family val="2"/>
      </rPr>
      <t>Aardnoten</t>
    </r>
    <r>
      <rPr>
        <sz val="14"/>
        <rFont val="Arial"/>
        <family val="2"/>
      </rPr>
      <t xml:space="preserve"> en afgeleide producten / </t>
    </r>
    <r>
      <rPr>
        <b/>
        <sz val="14"/>
        <rFont val="Arial"/>
        <family val="2"/>
      </rPr>
      <t xml:space="preserve">Arachides </t>
    </r>
    <r>
      <rPr>
        <sz val="14"/>
        <rFont val="Arial"/>
        <family val="2"/>
      </rPr>
      <t>et produits à base d'arachides</t>
    </r>
  </si>
  <si>
    <r>
      <rPr>
        <b/>
        <sz val="14"/>
        <rFont val="Arial"/>
        <family val="2"/>
      </rPr>
      <t>Soybeans</t>
    </r>
    <r>
      <rPr>
        <sz val="14"/>
        <rFont val="Arial"/>
        <family val="2"/>
      </rPr>
      <t xml:space="preserve"> and products thereof/ </t>
    </r>
    <r>
      <rPr>
        <b/>
        <sz val="14"/>
        <rFont val="Arial"/>
        <family val="2"/>
      </rPr>
      <t>Sojabonen</t>
    </r>
    <r>
      <rPr>
        <sz val="14"/>
        <rFont val="Arial"/>
        <family val="2"/>
      </rPr>
      <t xml:space="preserve"> en afgeleide producten / </t>
    </r>
    <r>
      <rPr>
        <b/>
        <sz val="14"/>
        <rFont val="Arial"/>
        <family val="2"/>
      </rPr>
      <t>Soja</t>
    </r>
    <r>
      <rPr>
        <sz val="14"/>
        <rFont val="Arial"/>
        <family val="2"/>
      </rPr>
      <t xml:space="preserve"> et produits à base de soja </t>
    </r>
  </si>
  <si>
    <r>
      <rPr>
        <b/>
        <sz val="14"/>
        <rFont val="Arial"/>
        <family val="2"/>
      </rPr>
      <t>Milk</t>
    </r>
    <r>
      <rPr>
        <sz val="14"/>
        <rFont val="Arial"/>
        <family val="2"/>
      </rPr>
      <t xml:space="preserve"> and products thereof (including lactose)/ </t>
    </r>
    <r>
      <rPr>
        <b/>
        <sz val="14"/>
        <rFont val="Arial"/>
        <family val="2"/>
      </rPr>
      <t xml:space="preserve">Melk </t>
    </r>
    <r>
      <rPr>
        <sz val="14"/>
        <rFont val="Arial"/>
        <family val="2"/>
      </rPr>
      <t xml:space="preserve">en afgeleide producten/ (inclusief lactose) / </t>
    </r>
    <r>
      <rPr>
        <b/>
        <sz val="14"/>
        <rFont val="Arial"/>
        <family val="2"/>
      </rPr>
      <t xml:space="preserve">Lait </t>
    </r>
    <r>
      <rPr>
        <sz val="14"/>
        <rFont val="Arial"/>
        <family val="2"/>
      </rPr>
      <t>et produits à base de lait (y compris le lactose)</t>
    </r>
  </si>
  <si>
    <r>
      <rPr>
        <b/>
        <i/>
        <sz val="14"/>
        <rFont val="Arial"/>
        <family val="2"/>
      </rPr>
      <t xml:space="preserve">Nuts </t>
    </r>
    <r>
      <rPr>
        <i/>
        <sz val="14"/>
        <rFont val="Arial"/>
        <family val="2"/>
      </rPr>
      <t xml:space="preserve">(i.e. almonds, hazelnuts, walnuts, cashews, pecan nuts, Brazil nuts, pistachio nuts, macadamia nuts and Queensland nuts), and products thereof / 
</t>
    </r>
    <r>
      <rPr>
        <b/>
        <i/>
        <sz val="14"/>
        <rFont val="Arial"/>
        <family val="2"/>
      </rPr>
      <t>Noten</t>
    </r>
    <r>
      <rPr>
        <i/>
        <sz val="14"/>
        <rFont val="Arial"/>
        <family val="2"/>
      </rPr>
      <t xml:space="preserve"> (zoals amandelen, hazelnoten, walnoten, cashewnoten, pecannoten, paranoten, pistachenoten, macadamianoten,(of queensland nut Macadamia ternifoliea) en afgeleide producten /
</t>
    </r>
    <r>
      <rPr>
        <b/>
        <i/>
        <sz val="14"/>
        <rFont val="Arial"/>
        <family val="2"/>
      </rPr>
      <t>Fruits à coque</t>
    </r>
    <r>
      <rPr>
        <i/>
        <sz val="14"/>
        <rFont val="Arial"/>
        <family val="2"/>
      </rPr>
      <t xml:space="preserve"> (amandes, noisettes, pistaches, noix, noix de cajou, noix de pecan, noix du Brésil, noix de Macadamia et noix de Queensland) et produits à base de ces fruits</t>
    </r>
  </si>
  <si>
    <r>
      <rPr>
        <b/>
        <sz val="14"/>
        <rFont val="Arial"/>
        <family val="2"/>
      </rPr>
      <t>Celery</t>
    </r>
    <r>
      <rPr>
        <sz val="14"/>
        <rFont val="Arial"/>
        <family val="2"/>
      </rPr>
      <t xml:space="preserve"> and products thereof / </t>
    </r>
    <r>
      <rPr>
        <b/>
        <sz val="14"/>
        <rFont val="Arial"/>
        <family val="2"/>
      </rPr>
      <t>Selderij</t>
    </r>
    <r>
      <rPr>
        <sz val="14"/>
        <rFont val="Arial"/>
        <family val="2"/>
      </rPr>
      <t xml:space="preserve"> en afgeleide producten / </t>
    </r>
    <r>
      <rPr>
        <b/>
        <sz val="14"/>
        <rFont val="Arial"/>
        <family val="2"/>
      </rPr>
      <t xml:space="preserve">Céleri </t>
    </r>
    <r>
      <rPr>
        <sz val="14"/>
        <rFont val="Arial"/>
        <family val="2"/>
      </rPr>
      <t>et produits à base de céleri</t>
    </r>
  </si>
  <si>
    <r>
      <rPr>
        <b/>
        <sz val="14"/>
        <rFont val="Arial"/>
        <family val="2"/>
      </rPr>
      <t xml:space="preserve">Mustard </t>
    </r>
    <r>
      <rPr>
        <sz val="14"/>
        <rFont val="Arial"/>
        <family val="2"/>
      </rPr>
      <t xml:space="preserve">and products thereof/ </t>
    </r>
    <r>
      <rPr>
        <b/>
        <sz val="14"/>
        <rFont val="Arial"/>
        <family val="2"/>
      </rPr>
      <t xml:space="preserve">Mosterd </t>
    </r>
    <r>
      <rPr>
        <sz val="14"/>
        <rFont val="Arial"/>
        <family val="2"/>
      </rPr>
      <t>en afgeleide producten /</t>
    </r>
    <r>
      <rPr>
        <b/>
        <sz val="14"/>
        <rFont val="Arial"/>
        <family val="2"/>
      </rPr>
      <t xml:space="preserve"> Moutarde</t>
    </r>
    <r>
      <rPr>
        <sz val="14"/>
        <rFont val="Arial"/>
        <family val="2"/>
      </rPr>
      <t xml:space="preserve"> et produits à base de moutarde</t>
    </r>
  </si>
  <si>
    <r>
      <rPr>
        <b/>
        <sz val="14"/>
        <rFont val="Arial"/>
        <family val="2"/>
      </rPr>
      <t>Sesame seeds</t>
    </r>
    <r>
      <rPr>
        <sz val="14"/>
        <rFont val="Arial"/>
        <family val="2"/>
      </rPr>
      <t xml:space="preserve"> and products thereof / </t>
    </r>
    <r>
      <rPr>
        <b/>
        <sz val="14"/>
        <rFont val="Arial"/>
        <family val="2"/>
      </rPr>
      <t>Sesamzaad</t>
    </r>
    <r>
      <rPr>
        <sz val="14"/>
        <rFont val="Arial"/>
        <family val="2"/>
      </rPr>
      <t xml:space="preserve"> en afgeleide producten / </t>
    </r>
    <r>
      <rPr>
        <b/>
        <sz val="14"/>
        <rFont val="Arial"/>
        <family val="2"/>
      </rPr>
      <t>Graines de sésame</t>
    </r>
    <r>
      <rPr>
        <sz val="14"/>
        <rFont val="Arial"/>
        <family val="2"/>
      </rPr>
      <t xml:space="preserve"> et produits à base de graines de sésame</t>
    </r>
  </si>
  <si>
    <r>
      <rPr>
        <b/>
        <sz val="14"/>
        <rFont val="Arial"/>
        <family val="2"/>
      </rPr>
      <t>Sulphur dioxide</t>
    </r>
    <r>
      <rPr>
        <sz val="14"/>
        <rFont val="Arial"/>
        <family val="2"/>
      </rPr>
      <t xml:space="preserve"> and sulphites at concentrations of more than 10 mg/kg or 10 mg/litre expressed as SO 2 /
</t>
    </r>
    <r>
      <rPr>
        <b/>
        <sz val="14"/>
        <rFont val="Arial"/>
        <family val="2"/>
      </rPr>
      <t>Zwaveldioxide</t>
    </r>
    <r>
      <rPr>
        <sz val="14"/>
        <rFont val="Arial"/>
        <family val="2"/>
      </rPr>
      <t xml:space="preserve"> en sulfieten in concentraties van meer dan 10 mg/kg of 10 mg/ liter uitgedrukt als SO2 / 
</t>
    </r>
    <r>
      <rPr>
        <b/>
        <sz val="14"/>
        <rFont val="Arial"/>
        <family val="2"/>
      </rPr>
      <t>Anhydride de sulfureux</t>
    </r>
    <r>
      <rPr>
        <sz val="14"/>
        <rFont val="Arial"/>
        <family val="2"/>
      </rPr>
      <t xml:space="preserve"> et sulfite en concentration d' au moins 10 mg/kg, ou 10 mg/litre exprimées en SO2</t>
    </r>
  </si>
  <si>
    <r>
      <rPr>
        <b/>
        <sz val="14"/>
        <rFont val="Arial"/>
        <family val="2"/>
      </rPr>
      <t xml:space="preserve">Lupin </t>
    </r>
    <r>
      <rPr>
        <sz val="14"/>
        <rFont val="Arial"/>
        <family val="2"/>
      </rPr>
      <t xml:space="preserve">and products thereof/ </t>
    </r>
    <r>
      <rPr>
        <b/>
        <sz val="14"/>
        <rFont val="Arial"/>
        <family val="2"/>
      </rPr>
      <t xml:space="preserve">Lupine </t>
    </r>
    <r>
      <rPr>
        <sz val="14"/>
        <rFont val="Arial"/>
        <family val="2"/>
      </rPr>
      <t xml:space="preserve">en afgeleide producten / </t>
    </r>
    <r>
      <rPr>
        <b/>
        <sz val="14"/>
        <rFont val="Arial"/>
        <family val="2"/>
      </rPr>
      <t>Lupin</t>
    </r>
    <r>
      <rPr>
        <sz val="14"/>
        <rFont val="Arial"/>
        <family val="2"/>
      </rPr>
      <t xml:space="preserve"> et produits à base de lupin</t>
    </r>
  </si>
  <si>
    <r>
      <rPr>
        <b/>
        <sz val="14"/>
        <rFont val="Arial"/>
        <family val="2"/>
      </rPr>
      <t>Molluscs</t>
    </r>
    <r>
      <rPr>
        <sz val="14"/>
        <rFont val="Arial"/>
        <family val="2"/>
      </rPr>
      <t xml:space="preserve"> and products thereof/ </t>
    </r>
    <r>
      <rPr>
        <b/>
        <sz val="14"/>
        <rFont val="Arial"/>
        <family val="2"/>
      </rPr>
      <t>Weekdieren</t>
    </r>
    <r>
      <rPr>
        <sz val="14"/>
        <rFont val="Arial"/>
        <family val="2"/>
      </rPr>
      <t xml:space="preserve"> en afgeleide producten / </t>
    </r>
    <r>
      <rPr>
        <b/>
        <sz val="14"/>
        <rFont val="Arial"/>
        <family val="2"/>
      </rPr>
      <t xml:space="preserve">Mollusques </t>
    </r>
    <r>
      <rPr>
        <sz val="14"/>
        <rFont val="Arial"/>
        <family val="2"/>
      </rPr>
      <t>et produits à base de mollusques</t>
    </r>
  </si>
  <si>
    <t>+ allergen is present</t>
  </si>
  <si>
    <t>- allergen is absent</t>
  </si>
  <si>
    <t>(*) may contain allergen</t>
  </si>
  <si>
    <t>NL: IPP pallet</t>
  </si>
  <si>
    <t>BE: Euro pallet</t>
  </si>
  <si>
    <t xml:space="preserve">Macaroni  shells is cooking resistant pasta in the shape of a shell and made of durum semolina and chicken-egg white which cookes in 14 minutes. Packed in a 6 colour carton box with 1 inner plastic bag containing 3 kg pasta. </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</si>
</sst>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Ja&quot;;&quot;Ja&quot;;&quot;Nee&quot;"/>
    <numFmt numFmtId="189" formatCode="&quot;Waar&quot;;&quot;Waar&quot;;&quot;Niet waar&quot;"/>
    <numFmt numFmtId="190" formatCode="&quot;Aan&quot;;&quot;Aan&quot;;&quot;Uit&quot;"/>
    <numFmt numFmtId="191" formatCode="dd\-mm\-yy"/>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0.0"/>
  </numFmts>
  <fonts count="46">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2"/>
    </font>
    <font>
      <u val="single"/>
      <sz val="10"/>
      <color indexed="36"/>
      <name val="Arial"/>
      <family val="2"/>
    </font>
    <font>
      <b/>
      <sz val="18"/>
      <name val="Arial"/>
      <family val="2"/>
    </font>
    <font>
      <i/>
      <sz val="14"/>
      <name val="Arial"/>
      <family val="2"/>
    </font>
    <font>
      <b/>
      <i/>
      <sz val="14"/>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indexed="22"/>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style="medium"/>
      <bottom style="medium"/>
    </border>
    <border>
      <left style="medium"/>
      <right>
        <color indexed="63"/>
      </right>
      <top style="medium"/>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thin"/>
      <right style="medium"/>
      <top style="thin"/>
      <bottom>
        <color indexed="63"/>
      </bottom>
    </border>
    <border>
      <left style="thin"/>
      <right style="thin"/>
      <top style="thin"/>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color indexed="63"/>
      </botto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5">
    <xf numFmtId="0" fontId="0" fillId="0" borderId="0" xfId="0" applyAlignment="1">
      <alignment/>
    </xf>
    <xf numFmtId="0" fontId="0" fillId="0" borderId="0" xfId="0" applyBorder="1" applyAlignment="1">
      <alignment/>
    </xf>
    <xf numFmtId="0" fontId="4" fillId="0" borderId="10" xfId="0" applyFont="1" applyBorder="1" applyAlignment="1">
      <alignment horizontal="left" vertical="top" wrapText="1"/>
    </xf>
    <xf numFmtId="0" fontId="3" fillId="0" borderId="11" xfId="0" applyFont="1" applyBorder="1" applyAlignment="1">
      <alignment vertical="top"/>
    </xf>
    <xf numFmtId="0" fontId="3" fillId="0" borderId="12" xfId="0" applyFont="1" applyBorder="1" applyAlignment="1">
      <alignment horizontal="left" vertical="top"/>
    </xf>
    <xf numFmtId="0" fontId="4" fillId="0" borderId="10" xfId="0" applyFont="1" applyBorder="1" applyAlignment="1">
      <alignment horizontal="left" vertical="top"/>
    </xf>
    <xf numFmtId="0" fontId="4" fillId="0" borderId="13" xfId="0" applyFont="1" applyBorder="1" applyAlignment="1">
      <alignment vertical="top"/>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4" fillId="0" borderId="15" xfId="0" applyFont="1" applyBorder="1" applyAlignment="1">
      <alignmen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2" xfId="0" applyFont="1" applyBorder="1" applyAlignment="1">
      <alignment vertical="top"/>
    </xf>
    <xf numFmtId="0" fontId="4" fillId="0" borderId="18" xfId="0" applyFont="1" applyBorder="1" applyAlignment="1">
      <alignment vertical="top" wrapText="1"/>
    </xf>
    <xf numFmtId="0" fontId="4" fillId="0" borderId="17" xfId="0" applyFont="1" applyBorder="1" applyAlignment="1">
      <alignment vertical="top"/>
    </xf>
    <xf numFmtId="0" fontId="4" fillId="0" borderId="17" xfId="0" applyFont="1" applyBorder="1" applyAlignment="1">
      <alignment vertical="top" wrapText="1"/>
    </xf>
    <xf numFmtId="0" fontId="4" fillId="0" borderId="14" xfId="0" applyFont="1" applyBorder="1" applyAlignment="1">
      <alignment vertical="top" wrapText="1"/>
    </xf>
    <xf numFmtId="0" fontId="4" fillId="0" borderId="16" xfId="0" applyFont="1" applyBorder="1" applyAlignment="1">
      <alignment wrapText="1"/>
    </xf>
    <xf numFmtId="0" fontId="4" fillId="0" borderId="19" xfId="0" applyFont="1" applyBorder="1" applyAlignment="1">
      <alignment vertical="top" wrapText="1"/>
    </xf>
    <xf numFmtId="0" fontId="4" fillId="0" borderId="0" xfId="0" applyFont="1" applyBorder="1" applyAlignment="1">
      <alignment vertical="top"/>
    </xf>
    <xf numFmtId="0" fontId="4" fillId="0" borderId="20" xfId="0" applyFont="1" applyBorder="1" applyAlignment="1">
      <alignment vertical="top"/>
    </xf>
    <xf numFmtId="0" fontId="4" fillId="0" borderId="21" xfId="0" applyFont="1" applyBorder="1" applyAlignment="1">
      <alignment vertical="top"/>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horizontal="right" vertical="top"/>
    </xf>
    <xf numFmtId="0" fontId="4" fillId="0" borderId="25" xfId="0" applyFont="1" applyBorder="1" applyAlignment="1">
      <alignment vertical="top" wrapText="1"/>
    </xf>
    <xf numFmtId="0" fontId="4" fillId="0" borderId="15" xfId="0" applyFont="1" applyBorder="1" applyAlignment="1">
      <alignment vertical="top" wrapText="1"/>
    </xf>
    <xf numFmtId="0" fontId="4" fillId="0" borderId="15" xfId="0" applyFont="1" applyFill="1" applyBorder="1" applyAlignment="1">
      <alignment vertical="top" wrapText="1"/>
    </xf>
    <xf numFmtId="0" fontId="4" fillId="0" borderId="14" xfId="0" applyFont="1" applyBorder="1" applyAlignment="1" applyProtection="1">
      <alignment vertical="top" wrapText="1"/>
      <protection/>
    </xf>
    <xf numFmtId="0" fontId="4" fillId="0" borderId="15" xfId="0" applyFont="1" applyFill="1" applyBorder="1" applyAlignment="1">
      <alignment horizontal="left" vertical="top" wrapText="1"/>
    </xf>
    <xf numFmtId="0" fontId="4" fillId="0" borderId="26" xfId="0" applyFont="1" applyBorder="1" applyAlignment="1">
      <alignment/>
    </xf>
    <xf numFmtId="0" fontId="3" fillId="0" borderId="16" xfId="0" applyFont="1" applyBorder="1" applyAlignment="1">
      <alignment horizontal="left" vertical="top" wrapText="1"/>
    </xf>
    <xf numFmtId="0" fontId="4" fillId="0" borderId="27" xfId="0" applyFont="1" applyBorder="1" applyAlignment="1">
      <alignment horizontal="right" vertical="top"/>
    </xf>
    <xf numFmtId="0" fontId="4" fillId="0" borderId="16" xfId="0" applyFont="1" applyBorder="1" applyAlignment="1">
      <alignment horizontal="right" vertical="top"/>
    </xf>
    <xf numFmtId="0" fontId="4" fillId="0" borderId="28" xfId="0" applyFont="1" applyBorder="1" applyAlignment="1">
      <alignment horizontal="right" vertical="top"/>
    </xf>
    <xf numFmtId="0" fontId="4" fillId="0" borderId="29" xfId="0" applyFont="1" applyBorder="1" applyAlignment="1">
      <alignment vertical="top"/>
    </xf>
    <xf numFmtId="0" fontId="4" fillId="0" borderId="30" xfId="0" applyFont="1" applyBorder="1" applyAlignment="1">
      <alignment vertical="top"/>
    </xf>
    <xf numFmtId="0" fontId="4" fillId="0" borderId="31" xfId="0" applyFont="1" applyBorder="1" applyAlignment="1">
      <alignment horizontal="right" vertical="top"/>
    </xf>
    <xf numFmtId="0" fontId="4" fillId="0" borderId="32" xfId="0" applyFont="1" applyBorder="1" applyAlignment="1">
      <alignment/>
    </xf>
    <xf numFmtId="0" fontId="4" fillId="0" borderId="30" xfId="0" applyFont="1" applyBorder="1" applyAlignment="1">
      <alignment/>
    </xf>
    <xf numFmtId="0" fontId="4" fillId="0" borderId="18" xfId="0" applyFont="1" applyBorder="1" applyAlignment="1">
      <alignment horizontal="left" vertical="top" wrapText="1"/>
    </xf>
    <xf numFmtId="0" fontId="3" fillId="0" borderId="16" xfId="0" applyFont="1" applyBorder="1" applyAlignment="1">
      <alignment vertical="top"/>
    </xf>
    <xf numFmtId="0" fontId="4" fillId="0" borderId="18" xfId="0" applyNumberFormat="1" applyFont="1" applyBorder="1" applyAlignment="1">
      <alignment vertical="top"/>
    </xf>
    <xf numFmtId="0" fontId="4" fillId="0" borderId="15" xfId="0" applyNumberFormat="1" applyFont="1" applyBorder="1" applyAlignment="1">
      <alignment horizontal="right" vertical="top"/>
    </xf>
    <xf numFmtId="0" fontId="4" fillId="0" borderId="14" xfId="0" applyNumberFormat="1" applyFont="1" applyBorder="1" applyAlignment="1">
      <alignment horizontal="right" vertical="top"/>
    </xf>
    <xf numFmtId="0" fontId="4" fillId="0" borderId="33" xfId="0" applyNumberFormat="1" applyFont="1" applyBorder="1" applyAlignment="1">
      <alignment horizontal="right" vertical="top"/>
    </xf>
    <xf numFmtId="0" fontId="4" fillId="0" borderId="29" xfId="0" applyFont="1" applyBorder="1" applyAlignment="1">
      <alignment vertical="top" wrapText="1"/>
    </xf>
    <xf numFmtId="0" fontId="4" fillId="0" borderId="27" xfId="0" applyNumberFormat="1" applyFont="1" applyBorder="1" applyAlignment="1">
      <alignment horizontal="right" vertical="top"/>
    </xf>
    <xf numFmtId="0" fontId="4" fillId="0" borderId="33" xfId="0" applyFont="1" applyBorder="1" applyAlignment="1">
      <alignment vertical="top"/>
    </xf>
    <xf numFmtId="191" fontId="5" fillId="0" borderId="0" xfId="0" applyNumberFormat="1" applyFont="1" applyBorder="1" applyAlignment="1">
      <alignment horizontal="right" vertical="top"/>
    </xf>
    <xf numFmtId="0" fontId="5" fillId="0" borderId="34" xfId="0" applyFont="1" applyBorder="1" applyAlignment="1">
      <alignment horizontal="right" wrapText="1"/>
    </xf>
    <xf numFmtId="0" fontId="4" fillId="0" borderId="19" xfId="0" applyFont="1" applyBorder="1" applyAlignment="1" applyProtection="1">
      <alignment vertical="top"/>
      <protection/>
    </xf>
    <xf numFmtId="0" fontId="4" fillId="0" borderId="29" xfId="0" applyFont="1" applyBorder="1" applyAlignment="1" applyProtection="1">
      <alignment vertical="top"/>
      <protection/>
    </xf>
    <xf numFmtId="0" fontId="4" fillId="0" borderId="24" xfId="0" applyFont="1" applyBorder="1" applyAlignment="1" applyProtection="1">
      <alignment vertical="top"/>
      <protection/>
    </xf>
    <xf numFmtId="0" fontId="4" fillId="0" borderId="21" xfId="0" applyFont="1" applyBorder="1" applyAlignment="1" applyProtection="1">
      <alignment vertical="top"/>
      <protection/>
    </xf>
    <xf numFmtId="0" fontId="4" fillId="0" borderId="16" xfId="0" applyFont="1" applyBorder="1" applyAlignment="1" applyProtection="1">
      <alignment horizontal="left" vertical="top" wrapText="1"/>
      <protection locked="0"/>
    </xf>
    <xf numFmtId="0" fontId="0" fillId="0" borderId="0" xfId="0" applyAlignment="1" applyProtection="1">
      <alignment/>
      <protection/>
    </xf>
    <xf numFmtId="0" fontId="5" fillId="0" borderId="34" xfId="0" applyFont="1" applyBorder="1" applyAlignment="1" applyProtection="1">
      <alignment horizontal="right" wrapText="1"/>
      <protection/>
    </xf>
    <xf numFmtId="191" fontId="5" fillId="0" borderId="29"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1" xfId="0" applyFont="1" applyBorder="1" applyAlignment="1" applyProtection="1">
      <alignment vertical="top"/>
      <protection/>
    </xf>
    <xf numFmtId="0" fontId="4" fillId="0" borderId="0" xfId="0" applyFont="1" applyBorder="1" applyAlignment="1" applyProtection="1">
      <alignment vertical="top"/>
      <protection/>
    </xf>
    <xf numFmtId="0" fontId="4" fillId="0" borderId="16" xfId="0" applyFont="1" applyBorder="1" applyAlignment="1" applyProtection="1">
      <alignment horizontal="left" vertical="top" wrapText="1"/>
      <protection/>
    </xf>
    <xf numFmtId="0" fontId="4" fillId="0" borderId="28" xfId="0" applyFont="1" applyBorder="1" applyAlignment="1" applyProtection="1">
      <alignment vertical="top" wrapText="1"/>
      <protection/>
    </xf>
    <xf numFmtId="49" fontId="4" fillId="0" borderId="18" xfId="0" applyNumberFormat="1" applyFont="1" applyBorder="1" applyAlignment="1" applyProtection="1">
      <alignment vertical="top" wrapText="1"/>
      <protection/>
    </xf>
    <xf numFmtId="0" fontId="4" fillId="0" borderId="16" xfId="0" applyFont="1" applyBorder="1" applyAlignment="1" applyProtection="1">
      <alignment vertical="top" wrapText="1"/>
      <protection/>
    </xf>
    <xf numFmtId="0" fontId="3" fillId="0" borderId="12"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5" xfId="0" applyFont="1" applyBorder="1" applyAlignment="1" applyProtection="1">
      <alignment horizontal="right" vertical="top"/>
      <protection/>
    </xf>
    <xf numFmtId="0" fontId="4" fillId="0" borderId="27" xfId="0" applyFont="1" applyBorder="1" applyAlignment="1" applyProtection="1">
      <alignment horizontal="right" vertical="top"/>
      <protection/>
    </xf>
    <xf numFmtId="0" fontId="4" fillId="0" borderId="20" xfId="0" applyFont="1" applyBorder="1" applyAlignment="1" applyProtection="1">
      <alignment vertical="top"/>
      <protection/>
    </xf>
    <xf numFmtId="0" fontId="4" fillId="0" borderId="13" xfId="0" applyFont="1" applyBorder="1" applyAlignment="1" applyProtection="1">
      <alignment vertical="top"/>
      <protection/>
    </xf>
    <xf numFmtId="0" fontId="4" fillId="0" borderId="29" xfId="0" applyFont="1" applyBorder="1" applyAlignment="1" applyProtection="1">
      <alignment vertical="top"/>
      <protection/>
    </xf>
    <xf numFmtId="0" fontId="4" fillId="0" borderId="21" xfId="0" applyFont="1" applyBorder="1" applyAlignment="1" applyProtection="1">
      <alignment vertical="top"/>
      <protection/>
    </xf>
    <xf numFmtId="0" fontId="3" fillId="0" borderId="12" xfId="0" applyFont="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4" fillId="0" borderId="15" xfId="0" applyFont="1" applyBorder="1" applyAlignment="1" applyProtection="1">
      <alignment vertical="top" wrapText="1"/>
      <protection/>
    </xf>
    <xf numFmtId="0" fontId="4" fillId="0" borderId="15" xfId="0" applyFont="1" applyFill="1" applyBorder="1" applyAlignment="1" applyProtection="1">
      <alignment horizontal="left" vertical="top" wrapText="1"/>
      <protection/>
    </xf>
    <xf numFmtId="0" fontId="4" fillId="0" borderId="17"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5" xfId="0" applyFont="1" applyBorder="1" applyAlignment="1" applyProtection="1">
      <alignment/>
      <protection/>
    </xf>
    <xf numFmtId="0" fontId="4" fillId="0" borderId="17" xfId="0" applyFont="1" applyBorder="1" applyAlignment="1" applyProtection="1">
      <alignment/>
      <protection/>
    </xf>
    <xf numFmtId="0" fontId="3" fillId="0" borderId="1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4" fillId="0" borderId="35"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31" xfId="0" applyFont="1" applyBorder="1" applyAlignment="1" applyProtection="1">
      <alignment vertical="top" wrapText="1"/>
      <protection/>
    </xf>
    <xf numFmtId="0" fontId="4" fillId="0" borderId="36" xfId="0" applyFont="1" applyBorder="1" applyAlignment="1" applyProtection="1">
      <alignment/>
      <protection/>
    </xf>
    <xf numFmtId="0" fontId="4" fillId="0" borderId="22" xfId="0" applyFont="1" applyBorder="1" applyAlignment="1" applyProtection="1">
      <alignment/>
      <protection/>
    </xf>
    <xf numFmtId="0" fontId="4" fillId="0" borderId="23" xfId="0" applyFont="1" applyBorder="1" applyAlignment="1" applyProtection="1">
      <alignment/>
      <protection/>
    </xf>
    <xf numFmtId="0" fontId="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16" xfId="0" applyFont="1" applyBorder="1" applyAlignment="1" applyProtection="1">
      <alignment wrapText="1"/>
      <protection/>
    </xf>
    <xf numFmtId="0" fontId="4" fillId="0" borderId="25"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32" xfId="0" applyFont="1" applyBorder="1" applyAlignment="1">
      <alignment horizontal="left" vertical="top" wrapText="1"/>
    </xf>
    <xf numFmtId="0" fontId="4" fillId="0" borderId="32" xfId="0" applyFont="1" applyBorder="1" applyAlignment="1">
      <alignment horizontal="left"/>
    </xf>
    <xf numFmtId="9" fontId="4" fillId="0" borderId="39" xfId="0" applyNumberFormat="1" applyFont="1" applyBorder="1" applyAlignment="1">
      <alignment horizontal="left"/>
    </xf>
    <xf numFmtId="0" fontId="4" fillId="0" borderId="17" xfId="0" applyFont="1" applyBorder="1" applyAlignment="1" applyProtection="1">
      <alignment horizontal="right" vertical="top"/>
      <protection/>
    </xf>
    <xf numFmtId="0" fontId="4" fillId="0" borderId="31" xfId="0" applyFont="1" applyBorder="1" applyAlignment="1" applyProtection="1">
      <alignment horizontal="right" vertical="top"/>
      <protection/>
    </xf>
    <xf numFmtId="0" fontId="4" fillId="0" borderId="31" xfId="0" applyNumberFormat="1" applyFont="1" applyBorder="1" applyAlignment="1">
      <alignment horizontal="right" vertical="top"/>
    </xf>
    <xf numFmtId="0" fontId="4" fillId="0" borderId="17" xfId="0" applyFont="1" applyBorder="1" applyAlignment="1" applyProtection="1">
      <alignment horizontal="right" vertical="top" wrapText="1"/>
      <protection/>
    </xf>
    <xf numFmtId="0" fontId="4" fillId="0" borderId="15" xfId="0" applyFont="1" applyBorder="1" applyAlignment="1" applyProtection="1">
      <alignment horizontal="right"/>
      <protection/>
    </xf>
    <xf numFmtId="0" fontId="4" fillId="0" borderId="15" xfId="0" applyFont="1" applyBorder="1" applyAlignment="1" applyProtection="1">
      <alignment horizontal="right"/>
      <protection/>
    </xf>
    <xf numFmtId="0" fontId="0" fillId="0" borderId="0" xfId="0" applyFont="1" applyBorder="1" applyAlignment="1">
      <alignment horizontal="right" wrapText="1"/>
    </xf>
    <xf numFmtId="0" fontId="4" fillId="0" borderId="40" xfId="0" applyFont="1" applyBorder="1" applyAlignment="1" applyProtection="1">
      <alignment horizontal="left" vertical="center"/>
      <protection locked="0"/>
    </xf>
    <xf numFmtId="9" fontId="4" fillId="0" borderId="39" xfId="0" applyNumberFormat="1" applyFont="1" applyBorder="1" applyAlignment="1">
      <alignment horizontal="right" vertical="top"/>
    </xf>
    <xf numFmtId="9" fontId="4" fillId="0" borderId="38" xfId="0" applyNumberFormat="1" applyFont="1" applyBorder="1" applyAlignment="1">
      <alignment horizontal="right" vertical="top"/>
    </xf>
    <xf numFmtId="0" fontId="4" fillId="0" borderId="41" xfId="0" applyFont="1" applyBorder="1" applyAlignment="1" applyProtection="1">
      <alignment vertical="center" wrapText="1"/>
      <protection locked="0"/>
    </xf>
    <xf numFmtId="0" fontId="4" fillId="0" borderId="40" xfId="0" applyFont="1" applyBorder="1" applyAlignment="1" applyProtection="1">
      <alignment vertical="center"/>
      <protection locked="0"/>
    </xf>
    <xf numFmtId="0" fontId="4" fillId="0" borderId="32" xfId="0" applyNumberFormat="1" applyFont="1" applyBorder="1" applyAlignment="1">
      <alignment vertical="top"/>
    </xf>
    <xf numFmtId="0" fontId="4" fillId="0" borderId="37" xfId="0" applyNumberFormat="1" applyFont="1" applyBorder="1" applyAlignment="1">
      <alignment vertical="top"/>
    </xf>
    <xf numFmtId="9" fontId="4" fillId="0" borderId="39" xfId="0" applyNumberFormat="1" applyFont="1" applyBorder="1" applyAlignment="1">
      <alignment vertical="top"/>
    </xf>
    <xf numFmtId="9" fontId="4" fillId="0" borderId="38" xfId="0" applyNumberFormat="1" applyFont="1" applyBorder="1" applyAlignment="1">
      <alignment vertical="top"/>
    </xf>
    <xf numFmtId="0" fontId="4" fillId="0" borderId="41" xfId="0" applyFont="1" applyBorder="1" applyAlignment="1" applyProtection="1">
      <alignment horizontal="left" vertical="center"/>
      <protection locked="0"/>
    </xf>
    <xf numFmtId="0" fontId="4" fillId="0" borderId="32" xfId="0" applyFont="1" applyBorder="1" applyAlignment="1">
      <alignment horizontal="left" vertical="top"/>
    </xf>
    <xf numFmtId="0" fontId="4" fillId="0" borderId="32" xfId="0" applyFont="1" applyBorder="1" applyAlignment="1">
      <alignment horizontal="right" vertical="top"/>
    </xf>
    <xf numFmtId="0" fontId="4" fillId="0" borderId="37" xfId="0" applyFont="1" applyBorder="1" applyAlignment="1">
      <alignment horizontal="right" vertical="top"/>
    </xf>
    <xf numFmtId="9" fontId="4" fillId="0" borderId="39" xfId="0"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pplyProtection="1">
      <alignment vertical="top"/>
      <protection/>
    </xf>
    <xf numFmtId="0" fontId="4" fillId="0" borderId="42" xfId="0" applyFont="1" applyBorder="1" applyAlignment="1">
      <alignment vertical="top" wrapText="1"/>
    </xf>
    <xf numFmtId="0" fontId="4" fillId="0" borderId="31" xfId="0" applyFont="1" applyBorder="1" applyAlignment="1">
      <alignment vertical="top" wrapText="1"/>
    </xf>
    <xf numFmtId="0" fontId="4" fillId="0" borderId="20" xfId="0" applyFont="1" applyBorder="1" applyAlignment="1" applyProtection="1">
      <alignment vertical="top"/>
      <protection/>
    </xf>
    <xf numFmtId="0" fontId="4" fillId="0" borderId="15" xfId="0" applyFont="1" applyBorder="1" applyAlignment="1">
      <alignment vertical="top"/>
    </xf>
    <xf numFmtId="0" fontId="4" fillId="0" borderId="42" xfId="0" applyFont="1" applyBorder="1" applyAlignment="1" applyProtection="1">
      <alignment vertical="top"/>
      <protection/>
    </xf>
    <xf numFmtId="0" fontId="4" fillId="0" borderId="0" xfId="0" applyFont="1" applyBorder="1" applyAlignment="1">
      <alignment vertical="top"/>
    </xf>
    <xf numFmtId="0" fontId="4" fillId="0" borderId="27" xfId="0" applyFont="1" applyBorder="1" applyAlignment="1">
      <alignment vertical="top"/>
    </xf>
    <xf numFmtId="0" fontId="4" fillId="0" borderId="43" xfId="0" applyFont="1" applyBorder="1" applyAlignment="1">
      <alignment/>
    </xf>
    <xf numFmtId="1" fontId="4" fillId="0" borderId="25" xfId="0" applyNumberFormat="1" applyFont="1" applyBorder="1" applyAlignment="1" applyProtection="1">
      <alignment horizontal="left" vertical="top" wrapText="1"/>
      <protection/>
    </xf>
    <xf numFmtId="1" fontId="4" fillId="0" borderId="35" xfId="0" applyNumberFormat="1" applyFont="1" applyBorder="1" applyAlignment="1">
      <alignment horizontal="left" vertical="top" wrapText="1"/>
    </xf>
    <xf numFmtId="1" fontId="4" fillId="0" borderId="25" xfId="0" applyNumberFormat="1" applyFont="1" applyBorder="1" applyAlignment="1">
      <alignment horizontal="left" vertical="top"/>
    </xf>
    <xf numFmtId="0" fontId="4" fillId="0" borderId="19" xfId="0" applyFont="1" applyBorder="1" applyAlignment="1" applyProtection="1">
      <alignment vertical="top"/>
      <protection/>
    </xf>
    <xf numFmtId="0" fontId="4" fillId="0" borderId="44" xfId="0" applyFont="1" applyBorder="1" applyAlignment="1">
      <alignment vertical="top" wrapText="1"/>
    </xf>
    <xf numFmtId="0" fontId="4" fillId="0" borderId="41" xfId="0" applyFont="1" applyBorder="1" applyAlignment="1" applyProtection="1">
      <alignment horizontal="left" vertical="center" wrapText="1"/>
      <protection locked="0"/>
    </xf>
    <xf numFmtId="0" fontId="5" fillId="0" borderId="17" xfId="57" applyFont="1" applyBorder="1" applyAlignment="1">
      <alignment horizontal="right"/>
      <protection/>
    </xf>
    <xf numFmtId="191" fontId="5" fillId="0" borderId="21" xfId="57" applyNumberFormat="1" applyFont="1" applyBorder="1" applyAlignment="1">
      <alignment horizontal="right"/>
      <protection/>
    </xf>
    <xf numFmtId="0" fontId="0" fillId="0" borderId="0" xfId="57">
      <alignment/>
      <protection/>
    </xf>
    <xf numFmtId="0" fontId="0" fillId="0" borderId="14" xfId="57" applyBorder="1">
      <alignment/>
      <protection/>
    </xf>
    <xf numFmtId="0" fontId="1" fillId="33" borderId="11" xfId="57" applyFont="1" applyFill="1" applyBorder="1" applyAlignment="1">
      <alignment horizontal="center" vertical="center" wrapText="1"/>
      <protection/>
    </xf>
    <xf numFmtId="0" fontId="3" fillId="0" borderId="11" xfId="57" applyFont="1" applyBorder="1">
      <alignment/>
      <protection/>
    </xf>
    <xf numFmtId="0" fontId="3" fillId="0" borderId="11" xfId="57" applyFont="1" applyBorder="1" applyAlignment="1">
      <alignment horizontal="center"/>
      <protection/>
    </xf>
    <xf numFmtId="0" fontId="3" fillId="0" borderId="16" xfId="57" applyFont="1" applyBorder="1" applyAlignment="1">
      <alignment vertical="top" wrapText="1"/>
      <protection/>
    </xf>
    <xf numFmtId="0" fontId="3" fillId="0" borderId="16" xfId="57" applyFont="1" applyBorder="1" applyAlignment="1">
      <alignment vertical="top"/>
      <protection/>
    </xf>
    <xf numFmtId="0" fontId="4" fillId="0" borderId="45" xfId="57" applyFont="1" applyBorder="1" applyAlignment="1">
      <alignment horizontal="left"/>
      <protection/>
    </xf>
    <xf numFmtId="0" fontId="3" fillId="0" borderId="14" xfId="57" applyFont="1" applyBorder="1" applyAlignment="1">
      <alignment vertical="top"/>
      <protection/>
    </xf>
    <xf numFmtId="0" fontId="4" fillId="0" borderId="36" xfId="57" applyFont="1" applyBorder="1">
      <alignment/>
      <protection/>
    </xf>
    <xf numFmtId="0" fontId="8" fillId="0" borderId="45" xfId="57" applyFont="1" applyBorder="1" applyAlignment="1" quotePrefix="1">
      <alignment horizontal="center"/>
      <protection/>
    </xf>
    <xf numFmtId="0" fontId="9" fillId="0" borderId="46" xfId="57" applyFont="1" applyFill="1" applyBorder="1" applyAlignment="1">
      <alignment vertical="center" wrapText="1"/>
      <protection/>
    </xf>
    <xf numFmtId="49" fontId="8" fillId="0" borderId="45" xfId="57" applyNumberFormat="1" applyFont="1" applyBorder="1" applyAlignment="1" applyProtection="1" quotePrefix="1">
      <alignment horizontal="center" vertical="center"/>
      <protection locked="0"/>
    </xf>
    <xf numFmtId="0" fontId="4" fillId="0" borderId="47" xfId="57" applyFont="1" applyFill="1" applyBorder="1" applyAlignment="1">
      <alignment horizontal="left" vertical="center" wrapText="1"/>
      <protection/>
    </xf>
    <xf numFmtId="0" fontId="9" fillId="0" borderId="47" xfId="57" applyFont="1" applyFill="1" applyBorder="1" applyAlignment="1">
      <alignment vertical="center" wrapText="1"/>
      <protection/>
    </xf>
    <xf numFmtId="0" fontId="0" fillId="0" borderId="15" xfId="57" applyFont="1" applyBorder="1">
      <alignment/>
      <protection/>
    </xf>
    <xf numFmtId="0" fontId="0" fillId="0" borderId="48" xfId="57" applyBorder="1">
      <alignment/>
      <protection/>
    </xf>
    <xf numFmtId="0" fontId="11" fillId="0" borderId="15" xfId="57" applyFont="1" applyBorder="1" quotePrefix="1">
      <alignment/>
      <protection/>
    </xf>
    <xf numFmtId="0" fontId="0" fillId="0" borderId="20" xfId="57" applyFont="1" applyBorder="1">
      <alignment/>
      <protection/>
    </xf>
    <xf numFmtId="0" fontId="11" fillId="0" borderId="17" xfId="57" applyFont="1" applyBorder="1" quotePrefix="1">
      <alignment/>
      <protection/>
    </xf>
    <xf numFmtId="0" fontId="0" fillId="0" borderId="21" xfId="57" applyFont="1" applyBorder="1">
      <alignment/>
      <protection/>
    </xf>
    <xf numFmtId="0" fontId="2" fillId="0" borderId="0" xfId="57" applyFont="1">
      <alignment/>
      <protection/>
    </xf>
    <xf numFmtId="1" fontId="3" fillId="0" borderId="11" xfId="57" applyNumberFormat="1" applyFont="1" applyBorder="1" applyAlignment="1">
      <alignment horizontal="center"/>
      <protection/>
    </xf>
    <xf numFmtId="0" fontId="3" fillId="0" borderId="12"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4" fillId="0" borderId="16"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6"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18" xfId="0" applyBorder="1" applyAlignment="1" applyProtection="1">
      <alignment vertical="top" wrapText="1"/>
      <protection/>
    </xf>
    <xf numFmtId="0" fontId="4" fillId="0" borderId="29" xfId="0" applyFont="1" applyBorder="1" applyAlignment="1" applyProtection="1">
      <alignment/>
      <protection/>
    </xf>
    <xf numFmtId="0" fontId="0" fillId="0" borderId="29" xfId="0" applyBorder="1" applyAlignment="1">
      <alignment/>
    </xf>
    <xf numFmtId="0" fontId="0" fillId="0" borderId="21" xfId="0" applyBorder="1" applyAlignment="1">
      <alignment/>
    </xf>
    <xf numFmtId="0" fontId="4" fillId="0" borderId="29" xfId="0" applyFont="1" applyBorder="1" applyAlignment="1" applyProtection="1">
      <alignment vertical="top" wrapText="1"/>
      <protection/>
    </xf>
    <xf numFmtId="0" fontId="0" fillId="0" borderId="29" xfId="0" applyBorder="1" applyAlignment="1" applyProtection="1">
      <alignment vertical="top"/>
      <protection/>
    </xf>
    <xf numFmtId="0" fontId="0" fillId="0" borderId="21" xfId="0" applyBorder="1" applyAlignment="1" applyProtection="1">
      <alignment vertical="top"/>
      <protection/>
    </xf>
    <xf numFmtId="0" fontId="4" fillId="0" borderId="14" xfId="0" applyFont="1" applyBorder="1" applyAlignment="1" applyProtection="1">
      <alignment/>
      <protection/>
    </xf>
    <xf numFmtId="0" fontId="4" fillId="0" borderId="19" xfId="0" applyFont="1" applyBorder="1" applyAlignment="1" applyProtection="1">
      <alignment/>
      <protection/>
    </xf>
    <xf numFmtId="0" fontId="0" fillId="0" borderId="19" xfId="0" applyBorder="1" applyAlignment="1" applyProtection="1">
      <alignment/>
      <protection/>
    </xf>
    <xf numFmtId="0" fontId="0" fillId="0" borderId="24" xfId="0" applyBorder="1" applyAlignment="1" applyProtection="1">
      <alignment/>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0" xfId="0" applyBorder="1" applyAlignment="1" applyProtection="1">
      <alignment horizontal="left"/>
      <protection/>
    </xf>
    <xf numFmtId="0" fontId="4" fillId="0" borderId="0" xfId="0" applyFont="1" applyBorder="1" applyAlignment="1" applyProtection="1">
      <alignment/>
      <protection/>
    </xf>
    <xf numFmtId="0" fontId="0" fillId="0" borderId="0" xfId="0" applyAlignment="1" applyProtection="1">
      <alignment/>
      <protection/>
    </xf>
    <xf numFmtId="0" fontId="0" fillId="0" borderId="20" xfId="0" applyBorder="1" applyAlignment="1" applyProtection="1">
      <alignment/>
      <protection/>
    </xf>
    <xf numFmtId="0" fontId="1" fillId="33" borderId="16"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3" fillId="0" borderId="16"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4" fillId="0" borderId="16" xfId="0" applyFont="1" applyBorder="1" applyAlignment="1">
      <alignment horizontal="left" vertical="top" wrapText="1"/>
    </xf>
    <xf numFmtId="0" fontId="4" fillId="0" borderId="25" xfId="0" applyFont="1" applyBorder="1" applyAlignment="1">
      <alignment horizontal="left" vertical="top" wrapText="1"/>
    </xf>
    <xf numFmtId="0" fontId="0" fillId="0" borderId="25" xfId="0" applyBorder="1" applyAlignment="1">
      <alignment vertical="top" wrapText="1"/>
    </xf>
    <xf numFmtId="0" fontId="0" fillId="0" borderId="18" xfId="0" applyBorder="1" applyAlignment="1">
      <alignment vertical="top" wrapText="1"/>
    </xf>
    <xf numFmtId="0" fontId="5" fillId="0" borderId="29" xfId="0" applyFont="1" applyBorder="1" applyAlignment="1" applyProtection="1">
      <alignment horizontal="right" wrapText="1"/>
      <protection/>
    </xf>
    <xf numFmtId="0" fontId="4" fillId="0" borderId="16" xfId="0" applyFont="1" applyBorder="1" applyAlignment="1">
      <alignment horizontal="left" vertical="top" wrapText="1"/>
    </xf>
    <xf numFmtId="0" fontId="4" fillId="0" borderId="0" xfId="0" applyFont="1" applyBorder="1" applyAlignment="1" applyProtection="1">
      <alignment vertical="top"/>
      <protection/>
    </xf>
    <xf numFmtId="0" fontId="0" fillId="0" borderId="0" xfId="0" applyAlignment="1" applyProtection="1">
      <alignment vertical="top"/>
      <protection/>
    </xf>
    <xf numFmtId="0" fontId="0" fillId="0" borderId="20" xfId="0" applyBorder="1" applyAlignment="1" applyProtection="1">
      <alignment vertical="top"/>
      <protection/>
    </xf>
    <xf numFmtId="0" fontId="4" fillId="0" borderId="16" xfId="0" applyFont="1" applyBorder="1" applyAlignment="1">
      <alignment vertical="top" wrapText="1"/>
    </xf>
    <xf numFmtId="0" fontId="4" fillId="0" borderId="25" xfId="0" applyFont="1" applyBorder="1" applyAlignment="1">
      <alignment vertical="top" wrapText="1"/>
    </xf>
    <xf numFmtId="0" fontId="4" fillId="0" borderId="14" xfId="0" applyFont="1" applyBorder="1" applyAlignment="1" applyProtection="1">
      <alignment vertical="top" wrapText="1"/>
      <protection/>
    </xf>
    <xf numFmtId="0" fontId="4" fillId="0" borderId="19" xfId="0" applyFont="1" applyBorder="1" applyAlignment="1" applyProtection="1">
      <alignment vertical="top" wrapText="1"/>
      <protection/>
    </xf>
    <xf numFmtId="0" fontId="0" fillId="0" borderId="24" xfId="0" applyBorder="1" applyAlignment="1" applyProtection="1">
      <alignment vertical="top" wrapText="1"/>
      <protection/>
    </xf>
    <xf numFmtId="0" fontId="4" fillId="0" borderId="12" xfId="0" applyFont="1" applyBorder="1" applyAlignment="1" applyProtection="1">
      <alignment vertical="top"/>
      <protection/>
    </xf>
    <xf numFmtId="0" fontId="0" fillId="0" borderId="14" xfId="0" applyBorder="1" applyAlignment="1" applyProtection="1">
      <alignment vertical="top"/>
      <protection/>
    </xf>
    <xf numFmtId="0" fontId="4" fillId="0" borderId="30" xfId="0" applyFont="1" applyBorder="1" applyAlignment="1" applyProtection="1">
      <alignment vertical="top"/>
      <protection/>
    </xf>
    <xf numFmtId="0" fontId="0" fillId="0" borderId="12" xfId="0" applyBorder="1" applyAlignment="1" applyProtection="1">
      <alignment vertical="top"/>
      <protection/>
    </xf>
    <xf numFmtId="0" fontId="4"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18" xfId="0" applyBorder="1" applyAlignment="1" applyProtection="1">
      <alignment wrapText="1"/>
      <protection/>
    </xf>
    <xf numFmtId="0" fontId="4" fillId="0" borderId="0" xfId="0" applyFont="1" applyAlignment="1" applyProtection="1">
      <alignment vertical="top"/>
      <protection/>
    </xf>
    <xf numFmtId="0" fontId="4" fillId="0" borderId="0" xfId="0" applyFont="1" applyAlignment="1" applyProtection="1">
      <alignment/>
      <protection/>
    </xf>
    <xf numFmtId="0" fontId="4" fillId="0" borderId="20" xfId="0" applyFont="1" applyBorder="1" applyAlignment="1" applyProtection="1">
      <alignment/>
      <protection/>
    </xf>
    <xf numFmtId="0" fontId="4" fillId="0" borderId="0" xfId="0" applyFont="1" applyBorder="1" applyAlignment="1">
      <alignment horizontal="left"/>
    </xf>
    <xf numFmtId="0" fontId="4" fillId="0" borderId="20" xfId="0" applyFont="1" applyBorder="1" applyAlignment="1">
      <alignment horizontal="left"/>
    </xf>
    <xf numFmtId="0" fontId="5" fillId="0" borderId="29" xfId="0" applyFont="1" applyBorder="1" applyAlignment="1">
      <alignment horizontal="right" wrapText="1"/>
    </xf>
    <xf numFmtId="0" fontId="4" fillId="0" borderId="29" xfId="0" applyFont="1" applyBorder="1" applyAlignment="1">
      <alignment vertical="top" wrapText="1"/>
    </xf>
    <xf numFmtId="0" fontId="0" fillId="0" borderId="29" xfId="0" applyBorder="1" applyAlignment="1">
      <alignment vertical="top"/>
    </xf>
    <xf numFmtId="0" fontId="0" fillId="0" borderId="21" xfId="0" applyBorder="1" applyAlignment="1">
      <alignment vertical="top"/>
    </xf>
    <xf numFmtId="0" fontId="4" fillId="0" borderId="16" xfId="0" applyFont="1" applyBorder="1" applyAlignment="1">
      <alignment vertical="top" wrapText="1"/>
    </xf>
    <xf numFmtId="0" fontId="4" fillId="0" borderId="25" xfId="0" applyFont="1" applyBorder="1" applyAlignment="1">
      <alignment vertical="top" wrapText="1"/>
    </xf>
    <xf numFmtId="0" fontId="4" fillId="0" borderId="18" xfId="0" applyFont="1" applyBorder="1" applyAlignment="1">
      <alignment vertical="top" wrapText="1"/>
    </xf>
    <xf numFmtId="0" fontId="4" fillId="0" borderId="25" xfId="0" applyFont="1" applyBorder="1" applyAlignment="1" applyProtection="1">
      <alignment/>
      <protection locked="0"/>
    </xf>
    <xf numFmtId="0" fontId="0" fillId="0" borderId="25" xfId="0" applyBorder="1" applyAlignment="1" applyProtection="1">
      <alignment/>
      <protection locked="0"/>
    </xf>
    <xf numFmtId="0" fontId="0" fillId="0" borderId="18" xfId="0" applyBorder="1" applyAlignment="1" applyProtection="1">
      <alignment/>
      <protection locked="0"/>
    </xf>
    <xf numFmtId="0" fontId="4" fillId="0" borderId="16"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8" xfId="0" applyBorder="1" applyAlignment="1" applyProtection="1">
      <alignment vertical="top" wrapText="1"/>
      <protection locked="0"/>
    </xf>
    <xf numFmtId="0" fontId="4" fillId="0" borderId="17"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0" fillId="0" borderId="29" xfId="0" applyBorder="1" applyAlignment="1" applyProtection="1">
      <alignment vertical="top" wrapText="1"/>
      <protection locked="0"/>
    </xf>
    <xf numFmtId="0" fontId="0" fillId="0" borderId="21" xfId="0" applyBorder="1" applyAlignment="1" applyProtection="1">
      <alignment vertical="top" wrapText="1"/>
      <protection locked="0"/>
    </xf>
    <xf numFmtId="0" fontId="4" fillId="0" borderId="14" xfId="0" applyFont="1" applyBorder="1" applyAlignment="1">
      <alignment/>
    </xf>
    <xf numFmtId="0" fontId="4" fillId="0" borderId="19" xfId="0" applyFont="1" applyBorder="1" applyAlignment="1">
      <alignment/>
    </xf>
    <xf numFmtId="0" fontId="0" fillId="0" borderId="19" xfId="0" applyBorder="1" applyAlignment="1">
      <alignment/>
    </xf>
    <xf numFmtId="0" fontId="0" fillId="0" borderId="24"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3" fillId="0" borderId="12" xfId="0" applyFont="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4" fillId="0" borderId="12" xfId="0" applyFont="1" applyBorder="1" applyAlignment="1">
      <alignment vertical="top"/>
    </xf>
    <xf numFmtId="0" fontId="0" fillId="0" borderId="14" xfId="0" applyBorder="1" applyAlignment="1">
      <alignment vertical="top"/>
    </xf>
    <xf numFmtId="0" fontId="1" fillId="33" borderId="14"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3" fillId="0" borderId="16"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4" fillId="0" borderId="14" xfId="0" applyFont="1" applyBorder="1" applyAlignment="1">
      <alignment vertical="top" wrapText="1"/>
    </xf>
    <xf numFmtId="0" fontId="4" fillId="0" borderId="19" xfId="0" applyFont="1" applyBorder="1" applyAlignment="1">
      <alignment vertical="top" wrapText="1"/>
    </xf>
    <xf numFmtId="0" fontId="0" fillId="0" borderId="24" xfId="0" applyBorder="1" applyAlignment="1">
      <alignment vertical="top" wrapText="1"/>
    </xf>
    <xf numFmtId="0" fontId="1" fillId="33" borderId="1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4" fillId="0" borderId="25" xfId="0" applyFont="1" applyBorder="1" applyAlignment="1" quotePrefix="1">
      <alignment horizontal="left" vertical="top" wrapText="1"/>
    </xf>
    <xf numFmtId="0" fontId="4" fillId="0" borderId="0" xfId="0" applyFont="1" applyBorder="1" applyAlignment="1">
      <alignment vertical="top"/>
    </xf>
    <xf numFmtId="0" fontId="0" fillId="0" borderId="0" xfId="0" applyAlignment="1">
      <alignment vertical="top"/>
    </xf>
    <xf numFmtId="0" fontId="0" fillId="0" borderId="20" xfId="0" applyBorder="1" applyAlignment="1">
      <alignment vertical="top"/>
    </xf>
    <xf numFmtId="0" fontId="4" fillId="0" borderId="0" xfId="0" applyFont="1" applyAlignment="1">
      <alignment vertical="top"/>
    </xf>
    <xf numFmtId="0" fontId="0" fillId="0" borderId="0" xfId="0" applyAlignment="1">
      <alignment horizontal="left"/>
    </xf>
    <xf numFmtId="0" fontId="0" fillId="0" borderId="20" xfId="0" applyBorder="1" applyAlignment="1">
      <alignment horizontal="left"/>
    </xf>
    <xf numFmtId="0" fontId="0" fillId="0" borderId="0" xfId="0" applyBorder="1" applyAlignment="1">
      <alignment/>
    </xf>
    <xf numFmtId="0" fontId="4" fillId="0" borderId="14" xfId="0" applyFont="1" applyBorder="1" applyAlignment="1">
      <alignment horizontal="left" vertical="top" wrapText="1"/>
    </xf>
    <xf numFmtId="0" fontId="4" fillId="0" borderId="19" xfId="0" applyFont="1" applyBorder="1" applyAlignment="1" quotePrefix="1">
      <alignment horizontal="left" vertical="top" wrapText="1"/>
    </xf>
    <xf numFmtId="0" fontId="0" fillId="0" borderId="19" xfId="0" applyBorder="1" applyAlignment="1">
      <alignment vertical="top" wrapText="1"/>
    </xf>
    <xf numFmtId="0" fontId="4" fillId="0" borderId="17"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0" fontId="4" fillId="0" borderId="30" xfId="0" applyFont="1" applyBorder="1" applyAlignment="1">
      <alignment vertical="top"/>
    </xf>
    <xf numFmtId="0" fontId="0" fillId="0" borderId="12" xfId="0" applyBorder="1" applyAlignment="1">
      <alignment vertical="top"/>
    </xf>
    <xf numFmtId="0" fontId="4" fillId="0" borderId="16" xfId="0" applyFont="1" applyBorder="1" applyAlignment="1" applyProtection="1">
      <alignment vertical="top" wrapText="1"/>
      <protection locked="0"/>
    </xf>
    <xf numFmtId="0" fontId="4" fillId="0" borderId="29" xfId="0" applyFont="1" applyBorder="1" applyAlignment="1" applyProtection="1">
      <alignment wrapText="1"/>
      <protection locked="0"/>
    </xf>
    <xf numFmtId="0" fontId="0" fillId="0" borderId="29" xfId="0" applyBorder="1" applyAlignment="1" applyProtection="1">
      <alignment wrapText="1"/>
      <protection locked="0"/>
    </xf>
    <xf numFmtId="0" fontId="0" fillId="0" borderId="21" xfId="0" applyBorder="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2"/>
  <sheetViews>
    <sheetView tabSelected="1" view="pageBreakPreview" zoomScale="75" zoomScaleSheetLayoutView="75" zoomScalePageLayoutView="0" workbookViewId="0" topLeftCell="A1">
      <selection activeCell="B4" sqref="B4:E4"/>
    </sheetView>
  </sheetViews>
  <sheetFormatPr defaultColWidth="9.140625" defaultRowHeight="12.75"/>
  <cols>
    <col min="1" max="1" width="46.140625" style="61" customWidth="1"/>
    <col min="2" max="3" width="23.7109375" style="61" customWidth="1"/>
    <col min="4" max="4" width="23.8515625" style="61" customWidth="1"/>
    <col min="5" max="5" width="23.7109375" style="61" customWidth="1"/>
    <col min="6" max="16384" width="9.140625" style="61" customWidth="1"/>
  </cols>
  <sheetData>
    <row r="1" spans="2:5" ht="15.75" thickBot="1">
      <c r="B1" s="201"/>
      <c r="C1" s="201"/>
      <c r="D1" s="62" t="s">
        <v>131</v>
      </c>
      <c r="E1" s="63">
        <v>41529</v>
      </c>
    </row>
    <row r="2" spans="1:5" ht="66" customHeight="1" thickBot="1">
      <c r="A2" s="64"/>
      <c r="B2" s="191" t="s">
        <v>28</v>
      </c>
      <c r="C2" s="192"/>
      <c r="D2" s="193"/>
      <c r="E2" s="194"/>
    </row>
    <row r="3" spans="1:5" ht="18.75" customHeight="1" thickBot="1">
      <c r="A3" s="65" t="s">
        <v>45</v>
      </c>
      <c r="B3" s="195" t="s">
        <v>183</v>
      </c>
      <c r="C3" s="196"/>
      <c r="D3" s="173"/>
      <c r="E3" s="174"/>
    </row>
    <row r="4" spans="1:5" ht="18.75" customHeight="1" thickBot="1">
      <c r="A4" s="65" t="s">
        <v>29</v>
      </c>
      <c r="B4" s="197" t="s">
        <v>206</v>
      </c>
      <c r="C4" s="198"/>
      <c r="D4" s="199"/>
      <c r="E4" s="200"/>
    </row>
    <row r="5" spans="1:5" ht="18.75" customHeight="1" thickBot="1">
      <c r="A5" s="65" t="s">
        <v>53</v>
      </c>
      <c r="B5" s="202" t="s">
        <v>166</v>
      </c>
      <c r="C5" s="198"/>
      <c r="D5" s="199"/>
      <c r="E5" s="200"/>
    </row>
    <row r="6" spans="1:5" ht="18.75" customHeight="1" thickBot="1">
      <c r="A6" s="65" t="s">
        <v>2</v>
      </c>
      <c r="B6" s="67" t="s">
        <v>151</v>
      </c>
      <c r="C6" s="135">
        <v>8714700002746</v>
      </c>
      <c r="D6" s="68"/>
      <c r="E6" s="69"/>
    </row>
    <row r="7" spans="1:5" ht="42" customHeight="1" thickBot="1">
      <c r="A7" s="65" t="s">
        <v>30</v>
      </c>
      <c r="B7" s="169" t="s">
        <v>184</v>
      </c>
      <c r="C7" s="170"/>
      <c r="D7" s="173"/>
      <c r="E7" s="174"/>
    </row>
    <row r="8" spans="1:5" ht="18.75" customHeight="1">
      <c r="A8" s="71" t="s">
        <v>33</v>
      </c>
      <c r="B8" s="211" t="s">
        <v>1</v>
      </c>
      <c r="C8" s="212"/>
      <c r="D8" s="213" t="s">
        <v>74</v>
      </c>
      <c r="E8" s="214"/>
    </row>
    <row r="9" spans="1:5" ht="18.75" customHeight="1">
      <c r="A9" s="72" t="s">
        <v>31</v>
      </c>
      <c r="B9" s="73" t="s">
        <v>185</v>
      </c>
      <c r="C9" s="66" t="s">
        <v>75</v>
      </c>
      <c r="D9" s="74"/>
      <c r="E9" s="75" t="s">
        <v>75</v>
      </c>
    </row>
    <row r="10" spans="1:5" ht="18.75" customHeight="1">
      <c r="A10" s="72" t="s">
        <v>32</v>
      </c>
      <c r="B10" s="73">
        <v>13</v>
      </c>
      <c r="C10" s="66" t="s">
        <v>15</v>
      </c>
      <c r="D10" s="74"/>
      <c r="E10" s="75" t="s">
        <v>15</v>
      </c>
    </row>
    <row r="11" spans="1:5" ht="18.75" customHeight="1">
      <c r="A11" s="72" t="s">
        <v>46</v>
      </c>
      <c r="B11" s="73">
        <v>71</v>
      </c>
      <c r="C11" s="66" t="s">
        <v>15</v>
      </c>
      <c r="D11" s="74"/>
      <c r="E11" s="75" t="s">
        <v>15</v>
      </c>
    </row>
    <row r="12" spans="1:5" ht="18.75" customHeight="1">
      <c r="A12" s="72" t="s">
        <v>47</v>
      </c>
      <c r="B12" s="73">
        <v>3.5</v>
      </c>
      <c r="C12" s="66" t="s">
        <v>15</v>
      </c>
      <c r="D12" s="74"/>
      <c r="E12" s="75" t="s">
        <v>15</v>
      </c>
    </row>
    <row r="13" spans="1:5" ht="18.75" customHeight="1">
      <c r="A13" s="72" t="s">
        <v>34</v>
      </c>
      <c r="B13" s="73">
        <v>1.5</v>
      </c>
      <c r="C13" s="66" t="s">
        <v>15</v>
      </c>
      <c r="D13" s="74"/>
      <c r="E13" s="75" t="s">
        <v>15</v>
      </c>
    </row>
    <row r="14" spans="1:5" ht="18.75" customHeight="1">
      <c r="A14" s="72" t="s">
        <v>48</v>
      </c>
      <c r="B14" s="73">
        <v>0.1</v>
      </c>
      <c r="C14" s="66" t="s">
        <v>15</v>
      </c>
      <c r="D14" s="74"/>
      <c r="E14" s="75" t="s">
        <v>15</v>
      </c>
    </row>
    <row r="15" spans="1:5" ht="18.75" customHeight="1">
      <c r="A15" s="72" t="s">
        <v>49</v>
      </c>
      <c r="B15" s="73">
        <v>2.5</v>
      </c>
      <c r="C15" s="66" t="s">
        <v>15</v>
      </c>
      <c r="D15" s="74"/>
      <c r="E15" s="75" t="s">
        <v>15</v>
      </c>
    </row>
    <row r="16" spans="1:5" ht="18.75" customHeight="1" thickBot="1">
      <c r="A16" s="76" t="s">
        <v>50</v>
      </c>
      <c r="B16" s="104">
        <v>0.03</v>
      </c>
      <c r="C16" s="77" t="s">
        <v>15</v>
      </c>
      <c r="D16" s="105"/>
      <c r="E16" s="78" t="s">
        <v>15</v>
      </c>
    </row>
    <row r="17" spans="1:5" ht="60.75" customHeight="1" thickBot="1">
      <c r="A17" s="79" t="s">
        <v>35</v>
      </c>
      <c r="B17" s="227" t="s">
        <v>230</v>
      </c>
      <c r="C17" s="207"/>
      <c r="D17" s="199"/>
      <c r="E17" s="200"/>
    </row>
    <row r="18" spans="1:5" ht="112.5" customHeight="1" thickBot="1">
      <c r="A18" s="80" t="s">
        <v>36</v>
      </c>
      <c r="B18" s="206" t="s">
        <v>186</v>
      </c>
      <c r="C18" s="207"/>
      <c r="D18" s="199"/>
      <c r="E18" s="200"/>
    </row>
    <row r="19" spans="1:5" ht="18.75" customHeight="1">
      <c r="A19" s="80" t="s">
        <v>37</v>
      </c>
      <c r="B19" s="208"/>
      <c r="C19" s="209"/>
      <c r="D19" s="209"/>
      <c r="E19" s="210"/>
    </row>
    <row r="20" spans="1:5" ht="18.75" customHeight="1">
      <c r="A20" s="81" t="s">
        <v>38</v>
      </c>
      <c r="B20" s="73" t="s">
        <v>153</v>
      </c>
      <c r="C20" s="203" t="s">
        <v>80</v>
      </c>
      <c r="D20" s="204"/>
      <c r="E20" s="205"/>
    </row>
    <row r="21" spans="1:5" ht="18.75" customHeight="1">
      <c r="A21" s="81" t="s">
        <v>39</v>
      </c>
      <c r="B21" s="73" t="s">
        <v>154</v>
      </c>
      <c r="C21" s="203" t="s">
        <v>80</v>
      </c>
      <c r="D21" s="204"/>
      <c r="E21" s="205"/>
    </row>
    <row r="22" spans="1:5" ht="18.75" customHeight="1">
      <c r="A22" s="82" t="s">
        <v>133</v>
      </c>
      <c r="B22" s="73" t="s">
        <v>173</v>
      </c>
      <c r="C22" s="218" t="s">
        <v>80</v>
      </c>
      <c r="D22" s="204"/>
      <c r="E22" s="205"/>
    </row>
    <row r="23" spans="1:5" ht="18" customHeight="1">
      <c r="A23" s="81" t="s">
        <v>81</v>
      </c>
      <c r="B23" s="73" t="s">
        <v>174</v>
      </c>
      <c r="C23" s="203" t="s">
        <v>175</v>
      </c>
      <c r="D23" s="204"/>
      <c r="E23" s="205"/>
    </row>
    <row r="24" spans="1:5" ht="18">
      <c r="A24" s="81" t="s">
        <v>71</v>
      </c>
      <c r="B24" s="73" t="s">
        <v>156</v>
      </c>
      <c r="C24" s="203" t="s">
        <v>79</v>
      </c>
      <c r="D24" s="204"/>
      <c r="E24" s="205"/>
    </row>
    <row r="25" spans="1:5" ht="18" customHeight="1" thickBot="1">
      <c r="A25" s="81" t="s">
        <v>66</v>
      </c>
      <c r="B25" s="107" t="s">
        <v>155</v>
      </c>
      <c r="C25" s="178" t="s">
        <v>80</v>
      </c>
      <c r="D25" s="179"/>
      <c r="E25" s="180"/>
    </row>
    <row r="26" spans="1:5" ht="18" customHeight="1">
      <c r="A26" s="79" t="s">
        <v>40</v>
      </c>
      <c r="B26" s="181"/>
      <c r="C26" s="182"/>
      <c r="D26" s="183"/>
      <c r="E26" s="184"/>
    </row>
    <row r="27" spans="1:5" ht="18" customHeight="1">
      <c r="A27" s="84" t="s">
        <v>72</v>
      </c>
      <c r="B27" s="108" t="s">
        <v>157</v>
      </c>
      <c r="C27" s="185" t="s">
        <v>88</v>
      </c>
      <c r="D27" s="186"/>
      <c r="E27" s="187"/>
    </row>
    <row r="28" spans="1:5" ht="18" customHeight="1">
      <c r="A28" s="84" t="s">
        <v>158</v>
      </c>
      <c r="B28" s="108" t="s">
        <v>187</v>
      </c>
      <c r="C28" s="185"/>
      <c r="D28" s="186"/>
      <c r="E28" s="187"/>
    </row>
    <row r="29" spans="1:5" ht="18" customHeight="1">
      <c r="A29" s="84" t="s">
        <v>188</v>
      </c>
      <c r="B29" s="109">
        <v>1.3</v>
      </c>
      <c r="C29" s="188" t="s">
        <v>189</v>
      </c>
      <c r="D29" s="189"/>
      <c r="E29" s="190"/>
    </row>
    <row r="30" spans="1:5" ht="18.75" customHeight="1">
      <c r="A30" s="84" t="s">
        <v>70</v>
      </c>
      <c r="B30" s="109"/>
      <c r="C30" s="188" t="s">
        <v>89</v>
      </c>
      <c r="D30" s="219"/>
      <c r="E30" s="220"/>
    </row>
    <row r="31" spans="1:5" ht="18.75" customHeight="1" thickBot="1">
      <c r="A31" s="84" t="s">
        <v>144</v>
      </c>
      <c r="B31" s="109"/>
      <c r="C31" s="175" t="s">
        <v>88</v>
      </c>
      <c r="D31" s="176"/>
      <c r="E31" s="177"/>
    </row>
    <row r="32" spans="1:5" ht="18.75" customHeight="1">
      <c r="A32" s="79" t="s">
        <v>42</v>
      </c>
      <c r="B32" s="33" t="s">
        <v>84</v>
      </c>
      <c r="C32" s="139" t="s">
        <v>159</v>
      </c>
      <c r="D32" s="138" t="s">
        <v>86</v>
      </c>
      <c r="E32" s="27" t="s">
        <v>159</v>
      </c>
    </row>
    <row r="33" spans="1:5" ht="18.75" customHeight="1">
      <c r="A33" s="87"/>
      <c r="B33" s="81" t="s">
        <v>85</v>
      </c>
      <c r="C33" s="127" t="s">
        <v>159</v>
      </c>
      <c r="D33" s="126" t="s">
        <v>87</v>
      </c>
      <c r="E33" s="127" t="s">
        <v>159</v>
      </c>
    </row>
    <row r="34" spans="1:5" ht="39.75" customHeight="1" thickBot="1">
      <c r="A34" s="87"/>
      <c r="B34" s="83"/>
      <c r="C34" s="51"/>
      <c r="D34" s="92" t="s">
        <v>170</v>
      </c>
      <c r="E34" s="125" t="s">
        <v>159</v>
      </c>
    </row>
    <row r="35" spans="1:5" ht="36.75" customHeight="1" thickBot="1">
      <c r="A35" s="88" t="s">
        <v>27</v>
      </c>
      <c r="B35" s="169" t="s">
        <v>41</v>
      </c>
      <c r="C35" s="170"/>
      <c r="D35" s="170"/>
      <c r="E35" s="171"/>
    </row>
    <row r="36" spans="1:5" ht="72.75" customHeight="1" thickBot="1">
      <c r="A36" s="88" t="s">
        <v>43</v>
      </c>
      <c r="B36" s="172" t="s">
        <v>176</v>
      </c>
      <c r="C36" s="170"/>
      <c r="D36" s="173"/>
      <c r="E36" s="174"/>
    </row>
    <row r="37" spans="1:5" ht="36" customHeight="1" thickBot="1">
      <c r="A37" s="88" t="s">
        <v>44</v>
      </c>
      <c r="B37" s="70">
        <v>24</v>
      </c>
      <c r="C37" s="89" t="s">
        <v>92</v>
      </c>
      <c r="D37" s="90"/>
      <c r="E37" s="91" t="s">
        <v>90</v>
      </c>
    </row>
    <row r="38" spans="1:5" ht="18.75" customHeight="1">
      <c r="A38" s="166" t="s">
        <v>51</v>
      </c>
      <c r="B38" s="93"/>
      <c r="C38" s="94" t="s">
        <v>55</v>
      </c>
      <c r="D38" s="94" t="s">
        <v>58</v>
      </c>
      <c r="E38" s="95" t="s">
        <v>59</v>
      </c>
    </row>
    <row r="39" spans="1:5" ht="36.75" customHeight="1">
      <c r="A39" s="167"/>
      <c r="B39" s="85" t="s">
        <v>63</v>
      </c>
      <c r="C39" s="101" t="s">
        <v>190</v>
      </c>
      <c r="D39" s="101"/>
      <c r="E39" s="96"/>
    </row>
    <row r="40" spans="1:5" ht="18.75" customHeight="1">
      <c r="A40" s="167"/>
      <c r="B40" s="85" t="s">
        <v>177</v>
      </c>
      <c r="C40" s="102" t="s">
        <v>191</v>
      </c>
      <c r="D40" s="102"/>
      <c r="E40" s="96" t="s">
        <v>229</v>
      </c>
    </row>
    <row r="41" spans="1:5" ht="18.75" customHeight="1">
      <c r="A41" s="167"/>
      <c r="B41" s="85" t="s">
        <v>62</v>
      </c>
      <c r="C41" s="102" t="s">
        <v>192</v>
      </c>
      <c r="D41" s="102"/>
      <c r="E41" s="96" t="s">
        <v>228</v>
      </c>
    </row>
    <row r="42" spans="1:5" ht="18.75" customHeight="1" thickBot="1">
      <c r="A42" s="168"/>
      <c r="B42" s="86" t="s">
        <v>168</v>
      </c>
      <c r="C42" s="103" t="s">
        <v>204</v>
      </c>
      <c r="D42" s="103"/>
      <c r="E42" s="97"/>
    </row>
    <row r="43" spans="1:5" ht="18.75" customHeight="1" thickBot="1">
      <c r="A43" s="88" t="s">
        <v>54</v>
      </c>
      <c r="B43" s="98" t="s">
        <v>91</v>
      </c>
      <c r="C43" s="215" t="s">
        <v>178</v>
      </c>
      <c r="D43" s="216"/>
      <c r="E43" s="217"/>
    </row>
    <row r="44" spans="1:5" ht="18.75" thickBot="1">
      <c r="A44" s="88"/>
      <c r="B44" s="169" t="s">
        <v>76</v>
      </c>
      <c r="C44" s="170"/>
      <c r="D44" s="173"/>
      <c r="E44" s="174"/>
    </row>
    <row r="60" ht="12.75">
      <c r="A60" s="61" t="s">
        <v>167</v>
      </c>
    </row>
    <row r="61" ht="12.75">
      <c r="A61" s="61" t="s">
        <v>165</v>
      </c>
    </row>
    <row r="62" ht="12.75">
      <c r="A62" s="61" t="s">
        <v>159</v>
      </c>
    </row>
  </sheetData>
  <sheetProtection/>
  <mergeCells count="28">
    <mergeCell ref="B44:E44"/>
    <mergeCell ref="B7:E7"/>
    <mergeCell ref="B8:C8"/>
    <mergeCell ref="D8:E8"/>
    <mergeCell ref="C43:E43"/>
    <mergeCell ref="C22:E22"/>
    <mergeCell ref="C23:E23"/>
    <mergeCell ref="C24:E24"/>
    <mergeCell ref="C27:E27"/>
    <mergeCell ref="C30:E30"/>
    <mergeCell ref="B2:E2"/>
    <mergeCell ref="B3:E3"/>
    <mergeCell ref="B4:E4"/>
    <mergeCell ref="B1:C1"/>
    <mergeCell ref="B5:E5"/>
    <mergeCell ref="C21:E21"/>
    <mergeCell ref="B17:E17"/>
    <mergeCell ref="B18:E18"/>
    <mergeCell ref="B19:E19"/>
    <mergeCell ref="C20:E20"/>
    <mergeCell ref="A38:A42"/>
    <mergeCell ref="B35:E35"/>
    <mergeCell ref="B36:E36"/>
    <mergeCell ref="C31:E31"/>
    <mergeCell ref="C25:E25"/>
    <mergeCell ref="B26:E26"/>
    <mergeCell ref="C28:E28"/>
    <mergeCell ref="C29:E29"/>
  </mergeCells>
  <dataValidations count="1">
    <dataValidation type="list" allowBlank="1" showInputMessage="1" showErrorMessage="1" sqref="E32:E34 C32:C33">
      <formula1>$A$60:$A$62</formula1>
    </dataValidation>
  </dataValidations>
  <printOptions/>
  <pageMargins left="0.7874015748031497" right="0.2362204724409449" top="0.7874015748031497" bottom="0.7874015748031497" header="0.5118110236220472" footer="0.5118110236220472"/>
  <pageSetup fitToHeight="1" fitToWidth="1" horizontalDpi="200" verticalDpi="200" orientation="portrait" paperSize="9" scale="65"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9">
      <selection activeCell="B3" sqref="B3:E3"/>
    </sheetView>
  </sheetViews>
  <sheetFormatPr defaultColWidth="9.140625" defaultRowHeight="12.75"/>
  <cols>
    <col min="1" max="1" width="46.140625" style="0" customWidth="1"/>
    <col min="2" max="5" width="23.7109375" style="0" customWidth="1"/>
  </cols>
  <sheetData>
    <row r="1" spans="2:5" ht="15.75" thickBot="1">
      <c r="B1" s="223"/>
      <c r="C1" s="223"/>
      <c r="D1" s="55" t="s">
        <v>67</v>
      </c>
      <c r="E1" s="54">
        <f>IF('EN Com.Spec.'!E1=""," ",'EN Com.Spec.'!E1)</f>
        <v>41529</v>
      </c>
    </row>
    <row r="2" spans="1:5" ht="66" customHeight="1" thickBot="1">
      <c r="A2" s="1"/>
      <c r="B2" s="253" t="s">
        <v>3</v>
      </c>
      <c r="C2" s="254"/>
      <c r="D2" s="255"/>
      <c r="E2" s="256"/>
    </row>
    <row r="3" spans="1:5" ht="18.75" customHeight="1" thickBot="1">
      <c r="A3" s="3" t="s">
        <v>0</v>
      </c>
      <c r="B3" s="257" t="s">
        <v>193</v>
      </c>
      <c r="C3" s="258"/>
      <c r="D3" s="235"/>
      <c r="E3" s="236"/>
    </row>
    <row r="4" spans="1:5" ht="18.75" customHeight="1" thickBot="1">
      <c r="A4" s="3" t="s">
        <v>4</v>
      </c>
      <c r="B4" s="202" t="str">
        <f>IF('EN Com.Spec.'!B4:E4=""," ",'EN Com.Spec.'!B4:E4)</f>
        <v>72041600NL, 76002637BE</v>
      </c>
      <c r="C4" s="198"/>
      <c r="D4" s="199"/>
      <c r="E4" s="200"/>
    </row>
    <row r="5" spans="1:5" ht="18.75" customHeight="1" thickBot="1">
      <c r="A5" s="3" t="s">
        <v>52</v>
      </c>
      <c r="B5" s="202" t="str">
        <f>IF('EN Com.Spec.'!B5:E5=""," ",'EN Com.Spec.'!B5:E5)</f>
        <v>3 kg e</v>
      </c>
      <c r="C5" s="198"/>
      <c r="D5" s="199"/>
      <c r="E5" s="200"/>
    </row>
    <row r="6" spans="1:5" ht="18.75" customHeight="1" thickBot="1">
      <c r="A6" s="3" t="s">
        <v>2</v>
      </c>
      <c r="B6" s="60" t="s">
        <v>152</v>
      </c>
      <c r="C6" s="136">
        <f>IF('EN Com.Spec.'!C6:F6=""," ",'EN Com.Spec.'!C6:F6)</f>
        <v>8714700002746</v>
      </c>
      <c r="D6" s="99"/>
      <c r="E6" s="45" t="str">
        <f>IF('EN Com.Spec.'!E6:H6=""," ",'EN Com.Spec.'!E6:H6)</f>
        <v> </v>
      </c>
    </row>
    <row r="7" spans="1:5" ht="42.75" customHeight="1" thickBot="1">
      <c r="A7" s="3" t="s">
        <v>26</v>
      </c>
      <c r="B7" s="237" t="s">
        <v>205</v>
      </c>
      <c r="C7" s="238"/>
      <c r="D7" s="239"/>
      <c r="E7" s="240"/>
    </row>
    <row r="8" spans="1:5" ht="18.75" customHeight="1">
      <c r="A8" s="4" t="s">
        <v>5</v>
      </c>
      <c r="B8" s="251" t="s">
        <v>1</v>
      </c>
      <c r="C8" s="252"/>
      <c r="D8" s="41" t="s">
        <v>68</v>
      </c>
      <c r="E8" s="15"/>
    </row>
    <row r="9" spans="1:5" ht="18.75" customHeight="1">
      <c r="A9" s="5" t="s">
        <v>6</v>
      </c>
      <c r="B9" s="29" t="str">
        <f>IF('EN Com.Spec.'!B9=""," ",'EN Com.Spec.'!B9)</f>
        <v>1495/ 355</v>
      </c>
      <c r="C9" s="22" t="str">
        <f>'EN Com.Spec.'!C9:D9</f>
        <v>kJ / kcal</v>
      </c>
      <c r="D9" s="37" t="str">
        <f>IF('EN Com.Spec.'!D9=""," ",'EN Com.Spec.'!D9)</f>
        <v> </v>
      </c>
      <c r="E9" s="23" t="str">
        <f>'EN Com.Spec.'!E9:F9</f>
        <v>kJ / kcal</v>
      </c>
    </row>
    <row r="10" spans="1:5" ht="18.75" customHeight="1">
      <c r="A10" s="5" t="s">
        <v>7</v>
      </c>
      <c r="B10" s="29">
        <f>IF('EN Com.Spec.'!B10=""," ",'EN Com.Spec.'!B10)</f>
        <v>13</v>
      </c>
      <c r="C10" s="22" t="str">
        <f>'EN Com.Spec.'!C10:D10</f>
        <v>g</v>
      </c>
      <c r="D10" s="37" t="str">
        <f>IF('EN Com.Spec.'!D10=""," ",'EN Com.Spec.'!D10)</f>
        <v> </v>
      </c>
      <c r="E10" s="23" t="str">
        <f>'EN Com.Spec.'!E10:F10</f>
        <v>g</v>
      </c>
    </row>
    <row r="11" spans="1:5" ht="18.75" customHeight="1">
      <c r="A11" s="5" t="s">
        <v>8</v>
      </c>
      <c r="B11" s="29">
        <f>IF('EN Com.Spec.'!B11=""," ",'EN Com.Spec.'!B11)</f>
        <v>71</v>
      </c>
      <c r="C11" s="22" t="str">
        <f>'EN Com.Spec.'!C11:D11</f>
        <v>g</v>
      </c>
      <c r="D11" s="37" t="str">
        <f>IF('EN Com.Spec.'!D11=""," ",'EN Com.Spec.'!D11)</f>
        <v> </v>
      </c>
      <c r="E11" s="23" t="str">
        <f>'EN Com.Spec.'!E11:F11</f>
        <v>g</v>
      </c>
    </row>
    <row r="12" spans="1:5" ht="18.75" customHeight="1">
      <c r="A12" s="5" t="s">
        <v>9</v>
      </c>
      <c r="B12" s="29">
        <f>IF('EN Com.Spec.'!B12=""," ",'EN Com.Spec.'!B12)</f>
        <v>3.5</v>
      </c>
      <c r="C12" s="22" t="str">
        <f>'EN Com.Spec.'!C12:D12</f>
        <v>g</v>
      </c>
      <c r="D12" s="37" t="str">
        <f>IF('EN Com.Spec.'!D12=""," ",'EN Com.Spec.'!D12)</f>
        <v> </v>
      </c>
      <c r="E12" s="23" t="str">
        <f>'EN Com.Spec.'!E12:F12</f>
        <v>g</v>
      </c>
    </row>
    <row r="13" spans="1:5" ht="18.75" customHeight="1">
      <c r="A13" s="5" t="s">
        <v>10</v>
      </c>
      <c r="B13" s="29">
        <f>IF('EN Com.Spec.'!B13=""," ",'EN Com.Spec.'!B13)</f>
        <v>1.5</v>
      </c>
      <c r="C13" s="22" t="str">
        <f>'EN Com.Spec.'!C13:D13</f>
        <v>g</v>
      </c>
      <c r="D13" s="37" t="str">
        <f>IF('EN Com.Spec.'!D13=""," ",'EN Com.Spec.'!D13)</f>
        <v> </v>
      </c>
      <c r="E13" s="23" t="str">
        <f>'EN Com.Spec.'!E13:F13</f>
        <v>g</v>
      </c>
    </row>
    <row r="14" spans="1:5" ht="18.75" customHeight="1">
      <c r="A14" s="5" t="s">
        <v>11</v>
      </c>
      <c r="B14" s="29">
        <f>IF('EN Com.Spec.'!B14=""," ",'EN Com.Spec.'!B14)</f>
        <v>0.1</v>
      </c>
      <c r="C14" s="22" t="str">
        <f>'EN Com.Spec.'!C14:D14</f>
        <v>g</v>
      </c>
      <c r="D14" s="37" t="str">
        <f>IF('EN Com.Spec.'!D14=""," ",'EN Com.Spec.'!D14)</f>
        <v> </v>
      </c>
      <c r="E14" s="23" t="str">
        <f>'EN Com.Spec.'!E14:F14</f>
        <v>g</v>
      </c>
    </row>
    <row r="15" spans="1:5" ht="18.75" customHeight="1">
      <c r="A15" s="5" t="s">
        <v>12</v>
      </c>
      <c r="B15" s="29">
        <f>IF('EN Com.Spec.'!B15=""," ",'EN Com.Spec.'!B15)</f>
        <v>2.5</v>
      </c>
      <c r="C15" s="22" t="str">
        <f>'EN Com.Spec.'!C15:D15</f>
        <v>g</v>
      </c>
      <c r="D15" s="37" t="str">
        <f>IF('EN Com.Spec.'!D15=""," ",'EN Com.Spec.'!D15)</f>
        <v> </v>
      </c>
      <c r="E15" s="23" t="str">
        <f>'EN Com.Spec.'!E15:F15</f>
        <v>g</v>
      </c>
    </row>
    <row r="16" spans="1:5" ht="18.75" customHeight="1" thickBot="1">
      <c r="A16" s="6" t="s">
        <v>13</v>
      </c>
      <c r="B16" s="29">
        <f>IF('EN Com.Spec.'!B16=""," ",'EN Com.Spec.'!B16)</f>
        <v>0.03</v>
      </c>
      <c r="C16" s="40" t="str">
        <f>'EN Com.Spec.'!C16:D16</f>
        <v>g</v>
      </c>
      <c r="D16" s="42" t="str">
        <f>IF('EN Com.Spec.'!D16=""," ",'EN Com.Spec.'!D16)</f>
        <v> </v>
      </c>
      <c r="E16" s="24" t="str">
        <f>'EN Com.Spec.'!E16:F16</f>
        <v>g</v>
      </c>
    </row>
    <row r="17" spans="1:5" ht="60" customHeight="1" thickBot="1">
      <c r="A17" s="7" t="s">
        <v>21</v>
      </c>
      <c r="B17" s="233" t="s">
        <v>194</v>
      </c>
      <c r="C17" s="234"/>
      <c r="D17" s="235"/>
      <c r="E17" s="236"/>
    </row>
    <row r="18" spans="1:5" ht="117" customHeight="1" thickBot="1">
      <c r="A18" s="8" t="s">
        <v>19</v>
      </c>
      <c r="B18" s="233" t="s">
        <v>195</v>
      </c>
      <c r="C18" s="234"/>
      <c r="D18" s="235"/>
      <c r="E18" s="236"/>
    </row>
    <row r="19" spans="1:5" ht="18.75" customHeight="1">
      <c r="A19" s="8" t="s">
        <v>20</v>
      </c>
      <c r="B19" s="259"/>
      <c r="C19" s="260"/>
      <c r="D19" s="260"/>
      <c r="E19" s="261"/>
    </row>
    <row r="20" spans="1:5" ht="18.75" customHeight="1">
      <c r="A20" s="9" t="s">
        <v>14</v>
      </c>
      <c r="B20" s="29" t="str">
        <f>IF('EN Com.Spec.'!B20=""," ",'EN Com.Spec.'!B20)</f>
        <v>&lt; 100.000</v>
      </c>
      <c r="C20" s="245" t="s">
        <v>78</v>
      </c>
      <c r="D20" s="246"/>
      <c r="E20" s="247"/>
    </row>
    <row r="21" spans="1:5" ht="18.75" customHeight="1">
      <c r="A21" s="9" t="s">
        <v>18</v>
      </c>
      <c r="B21" s="29" t="str">
        <f>IF('EN Com.Spec.'!B21=""," ",'EN Com.Spec.'!B21)</f>
        <v>&lt; 1000</v>
      </c>
      <c r="C21" s="245" t="s">
        <v>78</v>
      </c>
      <c r="D21" s="246"/>
      <c r="E21" s="247"/>
    </row>
    <row r="22" spans="1:5" ht="18.75" customHeight="1">
      <c r="A22" s="34" t="s">
        <v>134</v>
      </c>
      <c r="B22" s="29" t="str">
        <f>IF('EN Com.Spec.'!B22=""," ",'EN Com.Spec.'!B22)</f>
        <v>&lt; 500</v>
      </c>
      <c r="C22" s="245" t="s">
        <v>78</v>
      </c>
      <c r="D22" s="246"/>
      <c r="E22" s="247"/>
    </row>
    <row r="23" spans="1:5" ht="18" customHeight="1">
      <c r="A23" s="9" t="s">
        <v>81</v>
      </c>
      <c r="B23" s="29" t="str">
        <f>IF('EN Com.Spec.'!B23=""," ",(IF('EN Com.Spec.'!B23="absent","afwezig",'EN Com.Spec.'!B23)))</f>
        <v>&lt;100</v>
      </c>
      <c r="C23" s="245" t="str">
        <f>IF('EN Com.Spec.'!B23="","kve/g",(IF('EN Com.Spec.'!B23="absent","per 0.01 g","kve/g")))</f>
        <v>kve/g</v>
      </c>
      <c r="D23" s="246"/>
      <c r="E23" s="247"/>
    </row>
    <row r="24" spans="1:5" ht="18">
      <c r="A24" s="9" t="s">
        <v>73</v>
      </c>
      <c r="B24" s="29" t="str">
        <f>IF('EN Com.Spec.'!B24=""," ",(IF('EN Com.Spec.'!B24="absent","afwezig",'EN Com.Spec.'!B24)))</f>
        <v>afwezig</v>
      </c>
      <c r="C24" s="245" t="s">
        <v>79</v>
      </c>
      <c r="D24" s="246"/>
      <c r="E24" s="247"/>
    </row>
    <row r="25" spans="1:5" ht="18" customHeight="1" thickBot="1">
      <c r="A25" s="9" t="s">
        <v>65</v>
      </c>
      <c r="B25" s="29" t="str">
        <f>IF('EN Com.Spec.'!B25=""," ",'EN Com.Spec.'!B25)</f>
        <v>&lt; 100</v>
      </c>
      <c r="C25" s="224" t="s">
        <v>78</v>
      </c>
      <c r="D25" s="225"/>
      <c r="E25" s="226"/>
    </row>
    <row r="26" spans="1:5" ht="18" customHeight="1">
      <c r="A26" s="7" t="s">
        <v>17</v>
      </c>
      <c r="B26" s="241"/>
      <c r="C26" s="242"/>
      <c r="D26" s="243"/>
      <c r="E26" s="244"/>
    </row>
    <row r="27" spans="1:5" ht="18" customHeight="1">
      <c r="A27" s="2" t="s">
        <v>69</v>
      </c>
      <c r="B27" s="29" t="str">
        <f>IF('EN Com.Spec.'!B27=""," ",'EN Com.Spec.'!B27)</f>
        <v>&gt; 86</v>
      </c>
      <c r="C27" s="221" t="str">
        <f>'EN Com.Spec.'!C27:E27</f>
        <v>%</v>
      </c>
      <c r="D27" s="221"/>
      <c r="E27" s="222"/>
    </row>
    <row r="28" spans="1:5" ht="18" customHeight="1">
      <c r="A28" s="2" t="s">
        <v>160</v>
      </c>
      <c r="B28" s="29" t="str">
        <f>IF('EN Com.Spec.'!B28=""," ",'EN Com.Spec.'!B28)</f>
        <v>180°</v>
      </c>
      <c r="C28" s="221">
        <f>'EN Com.Spec.'!C28:E28</f>
        <v>0</v>
      </c>
      <c r="D28" s="221"/>
      <c r="E28" s="222"/>
    </row>
    <row r="29" spans="1:5" ht="18" customHeight="1">
      <c r="A29" s="2" t="s">
        <v>196</v>
      </c>
      <c r="B29" s="29">
        <f>IF('EN Com.Spec.'!B29=""," ",'EN Com.Spec.'!B29)</f>
        <v>1.3</v>
      </c>
      <c r="C29" s="221" t="str">
        <f>'EN Com.Spec.'!C29:E29</f>
        <v>± 0.15 mm.</v>
      </c>
      <c r="D29" s="221"/>
      <c r="E29" s="222"/>
    </row>
    <row r="30" spans="1:5" ht="18.75" customHeight="1">
      <c r="A30" s="2" t="s">
        <v>70</v>
      </c>
      <c r="B30" s="29" t="str">
        <f>IF('EN Com.Spec.'!B30=""," ",'EN Com.Spec.'!B30)</f>
        <v> </v>
      </c>
      <c r="C30" s="221" t="str">
        <f>'EN Com.Spec.'!C30:E30</f>
        <v>°</v>
      </c>
      <c r="D30" s="221"/>
      <c r="E30" s="222"/>
    </row>
    <row r="31" spans="1:5" ht="18.75" customHeight="1" thickBot="1">
      <c r="A31" s="2" t="s">
        <v>145</v>
      </c>
      <c r="B31" s="29" t="str">
        <f>IF('EN Com.Spec.'!B31=""," ",'EN Com.Spec.'!B31)</f>
        <v> </v>
      </c>
      <c r="C31" s="221" t="str">
        <f>'EN Com.Spec.'!C31:E31</f>
        <v>%</v>
      </c>
      <c r="D31" s="221"/>
      <c r="E31" s="222"/>
    </row>
    <row r="32" spans="1:5" ht="18.75" customHeight="1">
      <c r="A32" s="7" t="s">
        <v>23</v>
      </c>
      <c r="B32" s="28" t="str">
        <f>'EN Com.Spec.'!B32</f>
        <v>Halal:  </v>
      </c>
      <c r="C32" s="56" t="str">
        <f>IF('EN Com.Spec.'!C32="yes","ja",(IF('EN Com.Spec.'!C32="no","nee",(IF('EN Com.Spec.'!C32="yes/no"," ")))))</f>
        <v>nee</v>
      </c>
      <c r="D32" s="53" t="s">
        <v>82</v>
      </c>
      <c r="E32" s="58" t="str">
        <f>IF('EN Com.Spec.'!E32="yes","ja",(IF('EN Com.Spec.'!E32="no","nee",(IF('EN Com.Spec.'!E32="yes/no","ja/nee ")))))</f>
        <v>nee</v>
      </c>
    </row>
    <row r="33" spans="1:5" ht="18.75" customHeight="1">
      <c r="A33" s="11"/>
      <c r="B33" s="130" t="str">
        <f>'EN Com.Spec.'!B33</f>
        <v>Kosher badatz: </v>
      </c>
      <c r="C33" s="131" t="str">
        <f>IF('EN Com.Spec.'!C33="yes","ja",(IF('EN Com.Spec.'!C33="no","nee",(IF('EN Com.Spec.'!C33="yes/no"," ")))))</f>
        <v>nee</v>
      </c>
      <c r="D33" s="132" t="s">
        <v>83</v>
      </c>
      <c r="E33" s="129" t="str">
        <f>IF('EN Com.Spec.'!E33="yes","ja",(IF('EN Com.Spec.'!E33="no","nee",(IF('EN Com.Spec.'!E33="yes/no","ja/nee ")))))</f>
        <v>nee</v>
      </c>
    </row>
    <row r="34" spans="1:5" ht="39" customHeight="1" thickBot="1">
      <c r="A34" s="11"/>
      <c r="B34" s="17"/>
      <c r="C34" s="57"/>
      <c r="D34" s="128" t="s">
        <v>171</v>
      </c>
      <c r="E34" s="129" t="str">
        <f>IF('EN Com.Spec.'!E34="yes","ja",(IF('EN Com.Spec.'!E34="no","nee",(IF('EN Com.Spec.'!E34="yes/no","ja/nee ")))))</f>
        <v>nee</v>
      </c>
    </row>
    <row r="35" spans="1:5" ht="36.75" customHeight="1" thickBot="1">
      <c r="A35" s="10" t="s">
        <v>27</v>
      </c>
      <c r="B35" s="206" t="s">
        <v>64</v>
      </c>
      <c r="C35" s="207"/>
      <c r="D35" s="199"/>
      <c r="E35" s="200"/>
    </row>
    <row r="36" spans="1:5" ht="78" customHeight="1" thickBot="1">
      <c r="A36" s="10" t="s">
        <v>24</v>
      </c>
      <c r="B36" s="233" t="s">
        <v>179</v>
      </c>
      <c r="C36" s="234"/>
      <c r="D36" s="235"/>
      <c r="E36" s="236"/>
    </row>
    <row r="37" spans="1:5" ht="36.75" customHeight="1" thickBot="1">
      <c r="A37" s="36" t="s">
        <v>25</v>
      </c>
      <c r="B37" s="38">
        <f>IF('EN Com.Spec.'!B37=""," ",'EN Com.Spec.'!B37)</f>
        <v>24</v>
      </c>
      <c r="C37" s="30" t="s">
        <v>95</v>
      </c>
      <c r="D37" s="39" t="str">
        <f>IF('EN Com.Spec.'!D37=""," ",'EN Com.Spec.'!D37)</f>
        <v> </v>
      </c>
      <c r="E37" s="16" t="s">
        <v>93</v>
      </c>
    </row>
    <row r="38" spans="1:5" ht="18.75" customHeight="1">
      <c r="A38" s="248" t="s">
        <v>22</v>
      </c>
      <c r="B38" s="35"/>
      <c r="C38" s="43" t="s">
        <v>55</v>
      </c>
      <c r="D38" s="43" t="s">
        <v>136</v>
      </c>
      <c r="E38" s="44" t="s">
        <v>59</v>
      </c>
    </row>
    <row r="39" spans="1:5" ht="39" customHeight="1">
      <c r="A39" s="249"/>
      <c r="B39" s="12" t="s">
        <v>56</v>
      </c>
      <c r="C39" s="140" t="s">
        <v>197</v>
      </c>
      <c r="D39" s="120"/>
      <c r="E39" s="111"/>
    </row>
    <row r="40" spans="1:5" ht="18.75" customHeight="1">
      <c r="A40" s="249"/>
      <c r="B40" s="12" t="s">
        <v>60</v>
      </c>
      <c r="C40" s="121" t="str">
        <f>IF('EN Com.Spec.'!C40=""," ",'EN Com.Spec.'!C40)</f>
        <v>269x154x234 mm</v>
      </c>
      <c r="D40" s="122" t="str">
        <f>IF('EN Com.Spec.'!D40=""," ",'EN Com.Spec.'!D40)</f>
        <v> </v>
      </c>
      <c r="E40" s="123" t="str">
        <f>IF('EN Com.Spec.'!E40=""," ",'EN Com.Spec.'!E40)</f>
        <v>BE: Euro pallet</v>
      </c>
    </row>
    <row r="41" spans="1:5" ht="18.75" customHeight="1">
      <c r="A41" s="249"/>
      <c r="B41" s="12" t="s">
        <v>57</v>
      </c>
      <c r="C41" s="121" t="str">
        <f>IF('EN Com.Spec.'!C41=""," ",'EN Com.Spec.'!C41)</f>
        <v>221 + 30 g</v>
      </c>
      <c r="D41" s="122" t="str">
        <f>IF('EN Com.Spec.'!D41=""," ",'EN Com.Spec.'!D41)</f>
        <v> </v>
      </c>
      <c r="E41" s="123" t="str">
        <f>IF('EN Com.Spec.'!E41=""," ",'EN Com.Spec.'!E41)</f>
        <v>NL: IPP pallet</v>
      </c>
    </row>
    <row r="42" spans="1:5" ht="18.75" customHeight="1" thickBot="1">
      <c r="A42" s="250"/>
      <c r="B42" s="12" t="s">
        <v>169</v>
      </c>
      <c r="C42" s="124" t="str">
        <f>IF('EN Com.Spec.'!C42=""," ",'EN Com.Spec.'!C42)</f>
        <v>100% + 0%</v>
      </c>
      <c r="D42" s="112" t="str">
        <f>IF('EN Com.Spec.'!D42=""," ",'EN Com.Spec.'!D42)</f>
        <v> </v>
      </c>
      <c r="E42" s="113" t="str">
        <f>IF('EN Com.Spec.'!E42=""," ",'EN Com.Spec.'!E42)</f>
        <v> </v>
      </c>
    </row>
    <row r="43" spans="1:5" ht="18.75" customHeight="1" thickBot="1">
      <c r="A43" s="10" t="s">
        <v>16</v>
      </c>
      <c r="B43" s="13" t="s">
        <v>94</v>
      </c>
      <c r="C43" s="230" t="s">
        <v>180</v>
      </c>
      <c r="D43" s="231"/>
      <c r="E43" s="232"/>
    </row>
    <row r="44" spans="1:5" ht="18.75" thickBot="1">
      <c r="A44" s="10"/>
      <c r="B44" s="227" t="s">
        <v>77</v>
      </c>
      <c r="C44" s="228"/>
      <c r="D44" s="228"/>
      <c r="E44" s="229"/>
    </row>
  </sheetData>
  <sheetProtection/>
  <mergeCells count="27">
    <mergeCell ref="A38:A42"/>
    <mergeCell ref="B8:C8"/>
    <mergeCell ref="B2:E2"/>
    <mergeCell ref="B3:E3"/>
    <mergeCell ref="B17:E17"/>
    <mergeCell ref="B18:E18"/>
    <mergeCell ref="B19:E19"/>
    <mergeCell ref="B4:E4"/>
    <mergeCell ref="B5:E5"/>
    <mergeCell ref="C30:E30"/>
    <mergeCell ref="B7:E7"/>
    <mergeCell ref="B26:E26"/>
    <mergeCell ref="C24:E24"/>
    <mergeCell ref="C20:E20"/>
    <mergeCell ref="C21:E21"/>
    <mergeCell ref="C22:E22"/>
    <mergeCell ref="C23:E23"/>
    <mergeCell ref="C31:E31"/>
    <mergeCell ref="B1:C1"/>
    <mergeCell ref="C25:E25"/>
    <mergeCell ref="B44:E44"/>
    <mergeCell ref="C43:E43"/>
    <mergeCell ref="B35:E35"/>
    <mergeCell ref="B36:E36"/>
    <mergeCell ref="C27:E27"/>
    <mergeCell ref="C28:E28"/>
    <mergeCell ref="C29:E29"/>
  </mergeCells>
  <printOptions/>
  <pageMargins left="0.7874015748031497" right="0.2362204724409449" top="0.7874015748031497" bottom="0.7874015748031497" header="0.5118110236220472" footer="0.5118110236220472"/>
  <pageSetup fitToHeight="1" fitToWidth="1" horizontalDpi="200" verticalDpi="200" orientation="portrait" paperSize="9" scale="64"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9">
      <selection activeCell="B4" sqref="B4:E4"/>
    </sheetView>
  </sheetViews>
  <sheetFormatPr defaultColWidth="9.140625" defaultRowHeight="12.75"/>
  <cols>
    <col min="1" max="1" width="46.140625" style="0" customWidth="1"/>
    <col min="2" max="3" width="23.7109375" style="0" customWidth="1"/>
    <col min="4" max="4" width="26.140625" style="0" bestFit="1" customWidth="1"/>
    <col min="5" max="5" width="23.8515625" style="0" customWidth="1"/>
  </cols>
  <sheetData>
    <row r="1" spans="2:5" ht="15.75" thickBot="1">
      <c r="B1" s="273"/>
      <c r="C1" s="273"/>
      <c r="D1" s="110" t="s">
        <v>102</v>
      </c>
      <c r="E1" s="54">
        <f>IF('EN Com.Spec.'!E1=""," ",'EN Com.Spec.'!E1)</f>
        <v>41529</v>
      </c>
    </row>
    <row r="2" spans="1:5" ht="66" customHeight="1" thickBot="1">
      <c r="A2" s="1"/>
      <c r="B2" s="262" t="s">
        <v>101</v>
      </c>
      <c r="C2" s="263"/>
      <c r="D2" s="264"/>
      <c r="E2" s="265"/>
    </row>
    <row r="3" spans="1:5" ht="18.75" customHeight="1" thickBot="1">
      <c r="A3" s="3" t="s">
        <v>96</v>
      </c>
      <c r="B3" s="257" t="s">
        <v>198</v>
      </c>
      <c r="C3" s="258"/>
      <c r="D3" s="235"/>
      <c r="E3" s="236"/>
    </row>
    <row r="4" spans="1:5" ht="18.75" customHeight="1" thickBot="1">
      <c r="A4" s="3" t="s">
        <v>97</v>
      </c>
      <c r="B4" s="202" t="str">
        <f>IF('EN Com.Spec.'!B4:E4=""," ",'EN Com.Spec.'!B4:E4)</f>
        <v>72041600NL, 76002637BE</v>
      </c>
      <c r="C4" s="266"/>
      <c r="D4" s="199"/>
      <c r="E4" s="200"/>
    </row>
    <row r="5" spans="1:5" ht="18.75" customHeight="1" thickBot="1">
      <c r="A5" s="3" t="s">
        <v>98</v>
      </c>
      <c r="B5" s="274" t="str">
        <f>IF('EN Com.Spec.'!B5:E5=""," ",'EN Com.Spec.'!B5:E5)</f>
        <v>3 kg e</v>
      </c>
      <c r="C5" s="275"/>
      <c r="D5" s="276"/>
      <c r="E5" s="261"/>
    </row>
    <row r="6" spans="1:5" ht="18.75" customHeight="1" thickBot="1">
      <c r="A6" s="46" t="s">
        <v>99</v>
      </c>
      <c r="B6" s="60" t="s">
        <v>161</v>
      </c>
      <c r="C6" s="137">
        <f>IF('EN Com.Spec.'!C6=""," ",'EN Com.Spec.'!C6)</f>
        <v>8714700002746</v>
      </c>
      <c r="D6" s="100"/>
      <c r="E6" s="47" t="str">
        <f>IF('EN Com.Spec.'!E6=""," ",'EN Com.Spec.'!E6)</f>
        <v> </v>
      </c>
    </row>
    <row r="7" spans="1:5" ht="40.5" customHeight="1" thickBot="1">
      <c r="A7" s="3" t="s">
        <v>100</v>
      </c>
      <c r="B7" s="277" t="s">
        <v>199</v>
      </c>
      <c r="C7" s="278"/>
      <c r="D7" s="239"/>
      <c r="E7" s="240"/>
    </row>
    <row r="8" spans="1:5" ht="18.75" customHeight="1">
      <c r="A8" s="4" t="s">
        <v>147</v>
      </c>
      <c r="B8" s="251" t="s">
        <v>146</v>
      </c>
      <c r="C8" s="252"/>
      <c r="D8" s="279" t="s">
        <v>148</v>
      </c>
      <c r="E8" s="280"/>
    </row>
    <row r="9" spans="1:5" ht="18.75" customHeight="1">
      <c r="A9" s="5" t="s">
        <v>149</v>
      </c>
      <c r="B9" s="48" t="str">
        <f>IF('EN Com.Spec.'!B9=""," ",'EN Com.Spec.'!B9)</f>
        <v>1495/ 355</v>
      </c>
      <c r="C9" s="22" t="s">
        <v>75</v>
      </c>
      <c r="D9" s="52" t="str">
        <f>IF('EN Com.Spec.'!D9=""," ",'EN Com.Spec.'!D9)</f>
        <v> </v>
      </c>
      <c r="E9" s="23" t="s">
        <v>75</v>
      </c>
    </row>
    <row r="10" spans="1:5" ht="18.75" customHeight="1">
      <c r="A10" s="5" t="s">
        <v>103</v>
      </c>
      <c r="B10" s="48">
        <f>IF('EN Com.Spec.'!B10=""," ",'EN Com.Spec.'!B10)</f>
        <v>13</v>
      </c>
      <c r="C10" s="22" t="s">
        <v>15</v>
      </c>
      <c r="D10" s="52" t="str">
        <f>IF('EN Com.Spec.'!D10=""," ",'EN Com.Spec.'!D10)</f>
        <v> </v>
      </c>
      <c r="E10" s="23" t="s">
        <v>15</v>
      </c>
    </row>
    <row r="11" spans="1:5" ht="18.75" customHeight="1">
      <c r="A11" s="5" t="s">
        <v>104</v>
      </c>
      <c r="B11" s="48">
        <f>IF('EN Com.Spec.'!B11=""," ",'EN Com.Spec.'!B11)</f>
        <v>71</v>
      </c>
      <c r="C11" s="22" t="s">
        <v>15</v>
      </c>
      <c r="D11" s="52" t="str">
        <f>IF('EN Com.Spec.'!D11=""," ",'EN Com.Spec.'!D11)</f>
        <v> </v>
      </c>
      <c r="E11" s="23" t="s">
        <v>15</v>
      </c>
    </row>
    <row r="12" spans="1:5" ht="18.75" customHeight="1">
      <c r="A12" s="5" t="s">
        <v>105</v>
      </c>
      <c r="B12" s="48">
        <f>IF('EN Com.Spec.'!B12=""," ",'EN Com.Spec.'!B12)</f>
        <v>3.5</v>
      </c>
      <c r="C12" s="22" t="s">
        <v>15</v>
      </c>
      <c r="D12" s="52" t="str">
        <f>IF('EN Com.Spec.'!D12=""," ",'EN Com.Spec.'!D12)</f>
        <v> </v>
      </c>
      <c r="E12" s="23" t="s">
        <v>15</v>
      </c>
    </row>
    <row r="13" spans="1:5" ht="18.75" customHeight="1">
      <c r="A13" s="5" t="s">
        <v>106</v>
      </c>
      <c r="B13" s="48">
        <f>IF('EN Com.Spec.'!B13=""," ",'EN Com.Spec.'!B13)</f>
        <v>1.5</v>
      </c>
      <c r="C13" s="22" t="s">
        <v>15</v>
      </c>
      <c r="D13" s="52" t="str">
        <f>IF('EN Com.Spec.'!D13=""," ",'EN Com.Spec.'!D13)</f>
        <v> </v>
      </c>
      <c r="E13" s="23" t="s">
        <v>15</v>
      </c>
    </row>
    <row r="14" spans="1:5" ht="18.75" customHeight="1">
      <c r="A14" s="5" t="s">
        <v>107</v>
      </c>
      <c r="B14" s="48">
        <f>IF('EN Com.Spec.'!B14=""," ",'EN Com.Spec.'!B14)</f>
        <v>0.1</v>
      </c>
      <c r="C14" s="22" t="s">
        <v>15</v>
      </c>
      <c r="D14" s="52" t="str">
        <f>IF('EN Com.Spec.'!D14=""," ",'EN Com.Spec.'!D14)</f>
        <v> </v>
      </c>
      <c r="E14" s="23" t="s">
        <v>15</v>
      </c>
    </row>
    <row r="15" spans="1:5" ht="18.75" customHeight="1">
      <c r="A15" s="5" t="s">
        <v>108</v>
      </c>
      <c r="B15" s="48">
        <f>IF('EN Com.Spec.'!B15=""," ",'EN Com.Spec.'!B15)</f>
        <v>2.5</v>
      </c>
      <c r="C15" s="22" t="s">
        <v>15</v>
      </c>
      <c r="D15" s="52" t="str">
        <f>IF('EN Com.Spec.'!D15=""," ",'EN Com.Spec.'!D15)</f>
        <v> </v>
      </c>
      <c r="E15" s="23" t="s">
        <v>15</v>
      </c>
    </row>
    <row r="16" spans="1:5" ht="18.75" customHeight="1" thickBot="1">
      <c r="A16" s="6" t="s">
        <v>50</v>
      </c>
      <c r="B16" s="48">
        <f>IF('EN Com.Spec.'!B16=""," ",'EN Com.Spec.'!B16)</f>
        <v>0.03</v>
      </c>
      <c r="C16" s="40" t="s">
        <v>15</v>
      </c>
      <c r="D16" s="106" t="str">
        <f>IF('EN Com.Spec.'!D16=""," ",'EN Com.Spec.'!D16)</f>
        <v> </v>
      </c>
      <c r="E16" s="24" t="s">
        <v>15</v>
      </c>
    </row>
    <row r="17" spans="1:5" ht="77.25" customHeight="1" thickBot="1">
      <c r="A17" s="7" t="s">
        <v>109</v>
      </c>
      <c r="B17" s="233" t="s">
        <v>200</v>
      </c>
      <c r="C17" s="234"/>
      <c r="D17" s="235"/>
      <c r="E17" s="236"/>
    </row>
    <row r="18" spans="1:5" ht="132" customHeight="1" thickBot="1">
      <c r="A18" s="8" t="s">
        <v>110</v>
      </c>
      <c r="B18" s="233" t="s">
        <v>201</v>
      </c>
      <c r="C18" s="234"/>
      <c r="D18" s="235"/>
      <c r="E18" s="236"/>
    </row>
    <row r="19" spans="1:5" ht="18.75" customHeight="1">
      <c r="A19" s="8" t="s">
        <v>111</v>
      </c>
      <c r="B19" s="259"/>
      <c r="C19" s="260"/>
      <c r="D19" s="260"/>
      <c r="E19" s="261"/>
    </row>
    <row r="20" spans="1:5" ht="18.75" customHeight="1">
      <c r="A20" s="31" t="s">
        <v>112</v>
      </c>
      <c r="B20" s="48" t="str">
        <f>IF('EN Com.Spec.'!B20=""," ",'EN Com.Spec.'!B20)</f>
        <v>&lt; 100.000</v>
      </c>
      <c r="C20" s="267" t="s">
        <v>80</v>
      </c>
      <c r="D20" s="268"/>
      <c r="E20" s="269"/>
    </row>
    <row r="21" spans="1:5" ht="18.75" customHeight="1">
      <c r="A21" s="31" t="s">
        <v>113</v>
      </c>
      <c r="B21" s="48" t="str">
        <f>IF('EN Com.Spec.'!B21=""," ",'EN Com.Spec.'!B21)</f>
        <v>&lt; 1000</v>
      </c>
      <c r="C21" s="267" t="s">
        <v>80</v>
      </c>
      <c r="D21" s="268"/>
      <c r="E21" s="269"/>
    </row>
    <row r="22" spans="1:5" ht="18.75" customHeight="1">
      <c r="A22" s="34" t="s">
        <v>134</v>
      </c>
      <c r="B22" s="48" t="str">
        <f>IF('EN Com.Spec.'!B22=""," ",'EN Com.Spec.'!B22)</f>
        <v>&lt; 500</v>
      </c>
      <c r="C22" s="270" t="s">
        <v>80</v>
      </c>
      <c r="D22" s="268"/>
      <c r="E22" s="269"/>
    </row>
    <row r="23" spans="1:5" ht="18" customHeight="1">
      <c r="A23" s="9" t="s">
        <v>81</v>
      </c>
      <c r="B23" s="48" t="str">
        <f>IF('EN Com.Spec.'!B23=""," ",(IF('EN Com.Spec.'!B23="absent","absence",'EN Com.Spec.'!B23)))</f>
        <v>&lt;100</v>
      </c>
      <c r="C23" s="267" t="str">
        <f>IF('EN Com.Spec.'!B23="","cfu/g",(IF('EN Com.Spec.'!B23="absent","pour 0.01 g","cfu/g")))</f>
        <v>cfu/g</v>
      </c>
      <c r="D23" s="268"/>
      <c r="E23" s="269"/>
    </row>
    <row r="24" spans="1:5" ht="18">
      <c r="A24" s="31" t="s">
        <v>114</v>
      </c>
      <c r="B24" s="48" t="str">
        <f>IF('EN Com.Spec.'!B24=""," ",(IF('EN Com.Spec.'!B24="absent","absence",'EN Com.Spec.'!B24)))</f>
        <v>absence</v>
      </c>
      <c r="C24" s="267" t="s">
        <v>128</v>
      </c>
      <c r="D24" s="268"/>
      <c r="E24" s="269"/>
    </row>
    <row r="25" spans="1:5" ht="18" customHeight="1" thickBot="1">
      <c r="A25" s="32" t="s">
        <v>115</v>
      </c>
      <c r="B25" s="48" t="str">
        <f>IF('EN Com.Spec.'!B25=""," ",'EN Com.Spec.'!B25)</f>
        <v>&lt; 100</v>
      </c>
      <c r="C25" s="224" t="s">
        <v>80</v>
      </c>
      <c r="D25" s="225"/>
      <c r="E25" s="226"/>
    </row>
    <row r="26" spans="1:5" ht="18" customHeight="1">
      <c r="A26" s="7" t="s">
        <v>116</v>
      </c>
      <c r="B26" s="241"/>
      <c r="C26" s="242"/>
      <c r="D26" s="243"/>
      <c r="E26" s="244"/>
    </row>
    <row r="27" spans="1:5" ht="18" customHeight="1">
      <c r="A27" s="2" t="s">
        <v>117</v>
      </c>
      <c r="B27" s="48" t="str">
        <f>IF('EN Com.Spec.'!B27=""," ",'EN Com.Spec.'!B27)</f>
        <v>&gt; 86</v>
      </c>
      <c r="C27" s="221" t="str">
        <f>'EN Com.Spec.'!C27:E27</f>
        <v>%</v>
      </c>
      <c r="D27" s="271"/>
      <c r="E27" s="272"/>
    </row>
    <row r="28" spans="1:5" ht="18" customHeight="1">
      <c r="A28" s="2" t="s">
        <v>164</v>
      </c>
      <c r="B28" s="48" t="str">
        <f>IF('EN Com.Spec.'!B28=""," ",'EN Com.Spec.'!B28)</f>
        <v>180°</v>
      </c>
      <c r="C28" s="221">
        <f>'EN Com.Spec.'!C28:E28</f>
        <v>0</v>
      </c>
      <c r="D28" s="271"/>
      <c r="E28" s="272"/>
    </row>
    <row r="29" spans="1:5" ht="18" customHeight="1">
      <c r="A29" s="2" t="s">
        <v>202</v>
      </c>
      <c r="B29" s="48">
        <f>IF('EN Com.Spec.'!B29=""," ",'EN Com.Spec.'!B29)</f>
        <v>1.3</v>
      </c>
      <c r="C29" s="221" t="str">
        <f>'EN Com.Spec.'!C29:E29</f>
        <v>± 0.15 mm.</v>
      </c>
      <c r="D29" s="271"/>
      <c r="E29" s="272"/>
    </row>
    <row r="30" spans="1:5" ht="18.75" customHeight="1">
      <c r="A30" s="2" t="s">
        <v>70</v>
      </c>
      <c r="B30" s="48" t="str">
        <f>IF('EN Com.Spec.'!B30=""," ",'EN Com.Spec.'!B30)</f>
        <v> </v>
      </c>
      <c r="C30" s="221" t="str">
        <f>'EN Com.Spec.'!C30:E30</f>
        <v>°</v>
      </c>
      <c r="D30" s="271"/>
      <c r="E30" s="272"/>
    </row>
    <row r="31" spans="1:5" ht="18.75" customHeight="1" thickBot="1">
      <c r="A31" s="2" t="s">
        <v>143</v>
      </c>
      <c r="B31" s="48" t="str">
        <f>IF('EN Com.Spec.'!B31=""," ",'EN Com.Spec.'!B31)</f>
        <v> </v>
      </c>
      <c r="C31" s="221" t="str">
        <f>'EN Com.Spec.'!C31:E31</f>
        <v>%</v>
      </c>
      <c r="D31" s="271"/>
      <c r="E31" s="272"/>
    </row>
    <row r="32" spans="1:5" ht="18.75" customHeight="1">
      <c r="A32" s="7" t="s">
        <v>118</v>
      </c>
      <c r="B32" s="19" t="s">
        <v>84</v>
      </c>
      <c r="C32" s="56" t="str">
        <f>IF('EN Com.Spec.'!C32="yes","Oui",(IF('EN Com.Spec.'!C32="no","Non",(IF('EN Com.Spec.'!C32="yes/no"," ")))))</f>
        <v>Non</v>
      </c>
      <c r="D32" s="53" t="s">
        <v>129</v>
      </c>
      <c r="E32" s="58" t="str">
        <f>IF('EN Com.Spec.'!E32="yes","Oui",(IF('EN Com.Spec.'!E32="no","Non",(IF('EN Com.Spec.'!E32="yes/no","Qui/Non ")))))</f>
        <v>Non</v>
      </c>
    </row>
    <row r="33" spans="1:5" ht="18.75" customHeight="1">
      <c r="A33" s="11"/>
      <c r="B33" s="9" t="s">
        <v>119</v>
      </c>
      <c r="C33" s="126" t="str">
        <f>IF('EN Com.Spec.'!C33="yes","Oui",(IF('EN Com.Spec.'!C33="no","Non",(IF('EN Com.Spec.'!C33="yes/no"," ")))))</f>
        <v>Non</v>
      </c>
      <c r="D33" s="133" t="s">
        <v>130</v>
      </c>
      <c r="E33" s="129" t="str">
        <f>IF('EN Com.Spec.'!E33="yes","Oui",(IF('EN Com.Spec.'!E33="no","Non",(IF('EN Com.Spec.'!E33="yes/no","Qui/Non ")))))</f>
        <v>Non</v>
      </c>
    </row>
    <row r="34" spans="1:5" ht="37.5" customHeight="1" thickBot="1">
      <c r="A34" s="11"/>
      <c r="B34" s="18"/>
      <c r="C34" s="57"/>
      <c r="D34" s="128" t="s">
        <v>172</v>
      </c>
      <c r="E34" s="59" t="str">
        <f>IF('EN Com.Spec.'!E34="yes","Oui",(IF('EN Com.Spec.'!E34="no","Non",(IF('EN Com.Spec.'!E34="yes/no","Qui/Non ")))))</f>
        <v>Non</v>
      </c>
    </row>
    <row r="35" spans="1:5" ht="36.75" customHeight="1" thickBot="1">
      <c r="A35" s="10" t="s">
        <v>120</v>
      </c>
      <c r="B35" s="206" t="s">
        <v>121</v>
      </c>
      <c r="C35" s="207"/>
      <c r="D35" s="199"/>
      <c r="E35" s="200"/>
    </row>
    <row r="36" spans="1:5" ht="90.75" customHeight="1" thickBot="1">
      <c r="A36" s="10" t="s">
        <v>122</v>
      </c>
      <c r="B36" s="281" t="s">
        <v>181</v>
      </c>
      <c r="C36" s="234"/>
      <c r="D36" s="235"/>
      <c r="E36" s="236"/>
    </row>
    <row r="37" spans="1:5" ht="36" customHeight="1" thickBot="1">
      <c r="A37" s="36" t="s">
        <v>123</v>
      </c>
      <c r="B37" s="49">
        <f>IF('EN Com.Spec.'!B37=""," ",'EN Com.Spec.'!B37)</f>
        <v>24</v>
      </c>
      <c r="C37" s="21" t="s">
        <v>140</v>
      </c>
      <c r="D37" s="50" t="str">
        <f>IF('EN Com.Spec.'!D37=""," ",'EN Com.Spec.'!D37)</f>
        <v> </v>
      </c>
      <c r="E37" s="27" t="s">
        <v>141</v>
      </c>
    </row>
    <row r="38" spans="1:5" ht="18.75" customHeight="1">
      <c r="A38" s="248" t="s">
        <v>124</v>
      </c>
      <c r="B38" s="134"/>
      <c r="C38" s="25" t="s">
        <v>139</v>
      </c>
      <c r="D38" s="25" t="s">
        <v>138</v>
      </c>
      <c r="E38" s="26" t="s">
        <v>137</v>
      </c>
    </row>
    <row r="39" spans="1:5" ht="24" customHeight="1">
      <c r="A39" s="249"/>
      <c r="B39" s="12" t="s">
        <v>126</v>
      </c>
      <c r="C39" s="114" t="s">
        <v>203</v>
      </c>
      <c r="D39" s="114"/>
      <c r="E39" s="115"/>
    </row>
    <row r="40" spans="1:5" ht="18.75" customHeight="1">
      <c r="A40" s="249"/>
      <c r="B40" s="12" t="s">
        <v>61</v>
      </c>
      <c r="C40" s="116" t="str">
        <f>IF('EN Com.Spec.'!C40=""," ",'EN Com.Spec.'!C40)</f>
        <v>269x154x234 mm</v>
      </c>
      <c r="D40" s="116" t="str">
        <f>IF('EN Com.Spec.'!D40=""," ",'EN Com.Spec.'!D40)</f>
        <v> </v>
      </c>
      <c r="E40" s="117" t="str">
        <f>IF('EN Com.Spec.'!E40=""," ",'EN Com.Spec.'!E40)</f>
        <v>BE: Euro pallet</v>
      </c>
    </row>
    <row r="41" spans="1:5" ht="18.75" customHeight="1">
      <c r="A41" s="249"/>
      <c r="B41" s="12" t="s">
        <v>127</v>
      </c>
      <c r="C41" s="116" t="str">
        <f>IF('EN Com.Spec.'!C41=""," ",'EN Com.Spec.'!C41)</f>
        <v>221 + 30 g</v>
      </c>
      <c r="D41" s="116" t="str">
        <f>IF('EN Com.Spec.'!D41=""," ",'EN Com.Spec.'!D41)</f>
        <v> </v>
      </c>
      <c r="E41" s="117" t="str">
        <f>IF('EN Com.Spec.'!E41=""," ",'EN Com.Spec.'!E41)</f>
        <v>NL: IPP pallet</v>
      </c>
    </row>
    <row r="42" spans="1:5" ht="18.75" customHeight="1" thickBot="1">
      <c r="A42" s="250"/>
      <c r="B42" s="14" t="s">
        <v>168</v>
      </c>
      <c r="C42" s="124" t="str">
        <f>IF('EN Com.Spec.'!C42=""," ",'EN Com.Spec.'!C42)</f>
        <v>100% + 0%</v>
      </c>
      <c r="D42" s="118" t="str">
        <f>IF('EN Com.Spec.'!D42=""," ",'EN Com.Spec.'!D42)</f>
        <v> </v>
      </c>
      <c r="E42" s="119" t="str">
        <f>IF('EN Com.Spec.'!E42=""," ",'EN Com.Spec.'!E42)</f>
        <v> </v>
      </c>
    </row>
    <row r="43" spans="1:5" ht="18.75" customHeight="1" thickBot="1">
      <c r="A43" s="10" t="s">
        <v>125</v>
      </c>
      <c r="B43" s="20" t="s">
        <v>142</v>
      </c>
      <c r="C43" s="282" t="s">
        <v>182</v>
      </c>
      <c r="D43" s="283"/>
      <c r="E43" s="284"/>
    </row>
    <row r="44" spans="1:5" ht="18.75" thickBot="1">
      <c r="A44" s="10"/>
      <c r="B44" s="206" t="s">
        <v>150</v>
      </c>
      <c r="C44" s="207"/>
      <c r="D44" s="199"/>
      <c r="E44" s="200"/>
    </row>
  </sheetData>
  <sheetProtection/>
  <mergeCells count="28">
    <mergeCell ref="B44:E44"/>
    <mergeCell ref="B35:E35"/>
    <mergeCell ref="B36:E36"/>
    <mergeCell ref="A38:A42"/>
    <mergeCell ref="C43:E43"/>
    <mergeCell ref="C28:E28"/>
    <mergeCell ref="C29:E29"/>
    <mergeCell ref="C30:E30"/>
    <mergeCell ref="C31:E31"/>
    <mergeCell ref="C23:E23"/>
    <mergeCell ref="C24:E24"/>
    <mergeCell ref="B26:E26"/>
    <mergeCell ref="C27:E27"/>
    <mergeCell ref="C25:E25"/>
    <mergeCell ref="B1:C1"/>
    <mergeCell ref="B5:E5"/>
    <mergeCell ref="B7:E7"/>
    <mergeCell ref="B8:C8"/>
    <mergeCell ref="D8:E8"/>
    <mergeCell ref="B2:E2"/>
    <mergeCell ref="B3:E3"/>
    <mergeCell ref="B4:E4"/>
    <mergeCell ref="C21:E21"/>
    <mergeCell ref="C22:E22"/>
    <mergeCell ref="B17:E17"/>
    <mergeCell ref="B18:E18"/>
    <mergeCell ref="B19:E19"/>
    <mergeCell ref="C20:E20"/>
  </mergeCells>
  <printOptions/>
  <pageMargins left="0.7874015748031497" right="0.2362204724409449" top="0.7874015748031497" bottom="0.7874015748031497" header="0.5118110236220472" footer="0.5118110236220472"/>
  <pageSetup fitToHeight="1" fitToWidth="1" horizontalDpi="600" verticalDpi="600" orientation="portrait" paperSize="9" scale="63" r:id="rId2"/>
  <headerFooter alignWithMargins="0">
    <oddFooter>&amp;LDate de l'impression: &amp;D.
L'information dans ce document a été base sur les caractéristiques du produit au moment où ce document a été dressé. Sur base de ce document, aucune droit n'est emprunté.</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27"/>
  <sheetViews>
    <sheetView view="pageBreakPreview" zoomScale="60" zoomScaleNormal="75" zoomScalePageLayoutView="0" workbookViewId="0" topLeftCell="A1">
      <selection activeCell="B3" sqref="B3"/>
    </sheetView>
  </sheetViews>
  <sheetFormatPr defaultColWidth="9.140625" defaultRowHeight="12.75"/>
  <cols>
    <col min="1" max="1" width="94.28125" style="143" customWidth="1"/>
    <col min="2" max="2" width="95.7109375" style="143" customWidth="1"/>
    <col min="3" max="16384" width="9.140625" style="143" customWidth="1"/>
  </cols>
  <sheetData>
    <row r="1" spans="1:2" ht="15.75" thickBot="1">
      <c r="A1" s="141" t="s">
        <v>135</v>
      </c>
      <c r="B1" s="142">
        <f>IF('EN Com.Spec.'!E1=""," ",'EN Com.Spec.'!E1)</f>
        <v>41529</v>
      </c>
    </row>
    <row r="2" spans="1:2" ht="71.25" customHeight="1" thickBot="1">
      <c r="A2" s="144"/>
      <c r="B2" s="145" t="s">
        <v>207</v>
      </c>
    </row>
    <row r="3" spans="1:2" ht="18.75" thickBot="1">
      <c r="A3" s="146" t="s">
        <v>45</v>
      </c>
      <c r="B3" s="147" t="str">
        <f>IF('EN Com.Spec.'!B3:E3=""," ",'EN Com.Spec.'!B3:E3)</f>
        <v>Honig Prof. Shells, cooking resistant 3kg </v>
      </c>
    </row>
    <row r="4" spans="1:2" ht="18.75" thickBot="1">
      <c r="A4" s="146" t="s">
        <v>208</v>
      </c>
      <c r="B4" s="147" t="str">
        <f>IF('EN Com.Spec.'!B4:E4=""," ",'EN Com.Spec.'!B4:E4)</f>
        <v>72041600NL, 76002637BE</v>
      </c>
    </row>
    <row r="5" spans="1:2" ht="40.5" customHeight="1" thickBot="1">
      <c r="A5" s="148" t="s">
        <v>209</v>
      </c>
      <c r="B5" s="147" t="str">
        <f>IF('EN Com.Spec.'!B5:E5=""," ",'EN Com.Spec.'!B5:E5)</f>
        <v>3 kg e</v>
      </c>
    </row>
    <row r="6" spans="1:2" ht="18.75" thickBot="1">
      <c r="A6" s="149" t="s">
        <v>132</v>
      </c>
      <c r="B6" s="165">
        <f>IF('EN Com.Spec.'!C6:C6=""," ",'EN Com.Spec.'!C6:C6)</f>
        <v>8714700002746</v>
      </c>
    </row>
    <row r="7" spans="1:2" ht="18.75" thickBot="1">
      <c r="A7" s="151"/>
      <c r="B7" s="150"/>
    </row>
    <row r="8" spans="1:2" ht="23.25">
      <c r="A8" s="152"/>
      <c r="B8" s="153" t="s">
        <v>210</v>
      </c>
    </row>
    <row r="9" spans="1:2" ht="133.5" customHeight="1">
      <c r="A9" s="154" t="s">
        <v>211</v>
      </c>
      <c r="B9" s="155" t="s">
        <v>163</v>
      </c>
    </row>
    <row r="10" spans="1:2" ht="51" customHeight="1">
      <c r="A10" s="156" t="s">
        <v>212</v>
      </c>
      <c r="B10" s="155" t="s">
        <v>162</v>
      </c>
    </row>
    <row r="11" spans="1:2" ht="51" customHeight="1">
      <c r="A11" s="156" t="s">
        <v>213</v>
      </c>
      <c r="B11" s="155" t="s">
        <v>163</v>
      </c>
    </row>
    <row r="12" spans="1:2" ht="51" customHeight="1">
      <c r="A12" s="156" t="s">
        <v>214</v>
      </c>
      <c r="B12" s="155" t="s">
        <v>162</v>
      </c>
    </row>
    <row r="13" spans="1:2" ht="51" customHeight="1">
      <c r="A13" s="156" t="s">
        <v>215</v>
      </c>
      <c r="B13" s="155" t="s">
        <v>162</v>
      </c>
    </row>
    <row r="14" spans="1:2" ht="51" customHeight="1">
      <c r="A14" s="156" t="s">
        <v>216</v>
      </c>
      <c r="B14" s="155" t="s">
        <v>162</v>
      </c>
    </row>
    <row r="15" spans="1:2" ht="51" customHeight="1">
      <c r="A15" s="156" t="s">
        <v>217</v>
      </c>
      <c r="B15" s="155" t="s">
        <v>162</v>
      </c>
    </row>
    <row r="16" spans="1:2" ht="169.5" customHeight="1">
      <c r="A16" s="157" t="s">
        <v>218</v>
      </c>
      <c r="B16" s="155" t="s">
        <v>162</v>
      </c>
    </row>
    <row r="17" spans="1:2" ht="49.5" customHeight="1">
      <c r="A17" s="156" t="s">
        <v>219</v>
      </c>
      <c r="B17" s="155" t="s">
        <v>162</v>
      </c>
    </row>
    <row r="18" spans="1:2" ht="51" customHeight="1">
      <c r="A18" s="156" t="s">
        <v>220</v>
      </c>
      <c r="B18" s="155" t="s">
        <v>162</v>
      </c>
    </row>
    <row r="19" spans="1:2" ht="51" customHeight="1">
      <c r="A19" s="156" t="s">
        <v>221</v>
      </c>
      <c r="B19" s="155" t="s">
        <v>162</v>
      </c>
    </row>
    <row r="20" spans="1:2" ht="111" customHeight="1">
      <c r="A20" s="156" t="s">
        <v>222</v>
      </c>
      <c r="B20" s="155" t="s">
        <v>162</v>
      </c>
    </row>
    <row r="21" spans="1:2" ht="51" customHeight="1">
      <c r="A21" s="156" t="s">
        <v>223</v>
      </c>
      <c r="B21" s="155" t="s">
        <v>162</v>
      </c>
    </row>
    <row r="22" spans="1:2" ht="51" customHeight="1">
      <c r="A22" s="156" t="s">
        <v>224</v>
      </c>
      <c r="B22" s="155" t="s">
        <v>162</v>
      </c>
    </row>
    <row r="23" spans="1:2" ht="18.75" customHeight="1">
      <c r="A23" s="158"/>
      <c r="B23" s="159"/>
    </row>
    <row r="24" spans="1:2" ht="12.75">
      <c r="A24" s="160" t="s">
        <v>225</v>
      </c>
      <c r="B24" s="161"/>
    </row>
    <row r="25" spans="1:2" ht="12.75">
      <c r="A25" s="160" t="s">
        <v>226</v>
      </c>
      <c r="B25" s="161"/>
    </row>
    <row r="26" spans="1:2" ht="13.5" thickBot="1">
      <c r="A26" s="162" t="s">
        <v>227</v>
      </c>
      <c r="B26" s="163"/>
    </row>
    <row r="27" ht="12.75">
      <c r="B27" s="164"/>
    </row>
  </sheetData>
  <sheetProtection/>
  <printOptions/>
  <pageMargins left="0.7874015748031497" right="0.2362204724409449" top="0.7874015748031497" bottom="0.7874015748031497" header="0.5118110236220472" footer="0.5118110236220472"/>
  <pageSetup fitToHeight="1" fitToWidth="1" horizontalDpi="600" verticalDpi="600" orientation="portrait" paperSize="9" scale="49"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AFokke</cp:lastModifiedBy>
  <cp:lastPrinted>2010-03-10T10:05:39Z</cp:lastPrinted>
  <dcterms:created xsi:type="dcterms:W3CDTF">2002-12-09T15:53:24Z</dcterms:created>
  <dcterms:modified xsi:type="dcterms:W3CDTF">2013-10-15T06:18:27Z</dcterms:modified>
  <cp:category/>
  <cp:version/>
  <cp:contentType/>
  <cp:contentStatus/>
</cp:coreProperties>
</file>